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2"/>
  </bookViews>
  <sheets>
    <sheet name="доходы" sheetId="1" r:id="rId1"/>
    <sheet name="расходы" sheetId="2" r:id="rId2"/>
    <sheet name="результат" sheetId="3" r:id="rId3"/>
  </sheets>
  <definedNames>
    <definedName name="_xlnm._FilterDatabase" localSheetId="0" hidden="1">'доходы'!$A$13:$F$13</definedName>
  </definedNames>
  <calcPr fullCalcOnLoad="1"/>
</workbook>
</file>

<file path=xl/sharedStrings.xml><?xml version="1.0" encoding="utf-8"?>
<sst xmlns="http://schemas.openxmlformats.org/spreadsheetml/2006/main" count="125" uniqueCount="116">
  <si>
    <t>№</t>
  </si>
  <si>
    <t>(3.2) Код дохода по бюджетной классификации, Классификация доходов</t>
  </si>
  <si>
    <t>(1) Наименование показателя</t>
  </si>
  <si>
    <t>1</t>
  </si>
  <si>
    <t>1 00 00000 00 0000 000</t>
  </si>
  <si>
    <t>НАЛОГОВЫЕ И НЕНАЛОГОВЫЕ ДОХОДЫ</t>
  </si>
  <si>
    <t>2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</si>
  <si>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</si>
  <si>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</si>
  <si>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</si>
  <si>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</si>
  <si>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</si>
  <si>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</si>
  <si>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</si>
  <si>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</si>
  <si>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</si>
  <si>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</si>
  <si>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</si>
  <si>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</si>
  <si>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</si>
  <si>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</si>
  <si>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</si>
  <si>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</si>
  <si>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</si>
  <si>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</si>
  <si>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</si>
  <si>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</si>
  <si>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</si>
  <si>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</si>
  <si>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</si>
  <si>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</si>
  <si>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</si>
  <si>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</si>
  <si>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</si>
  <si>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</si>
  <si>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ОТЧЕТ</t>
  </si>
  <si>
    <t>Показатели доходов  бюджета Сокольского муниципального района
по кодам видов доходов с детализацией на группы и подгруппы</t>
  </si>
  <si>
    <t>ВСЕГО ДОХОДОВ</t>
  </si>
  <si>
    <t>Таблица 2</t>
  </si>
  <si>
    <t>Наименование</t>
  </si>
  <si>
    <t>Раздел</t>
  </si>
  <si>
    <t>Подраздел</t>
  </si>
  <si>
    <t>Плановые показатели на год, утвержденные</t>
  </si>
  <si>
    <t>Исполнено</t>
  </si>
  <si>
    <t>ОБЩЕГОСУДАРСТВЕННЫЕ 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</si>
  <si>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</si>
  <si>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</si>
  <si>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</si>
  <si>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</si>
  <si>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</si>
  <si>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</si>
  <si>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</si>
  <si>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</si>
  <si>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</si>
  <si>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</si>
  <si>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Общеэкономические вопросы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</si>
  <si>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</si>
  <si>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</si>
  <si>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</si>
  <si>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</si>
  <si>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</si>
  <si>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</si>
  <si>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</si>
  <si>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</si>
  <si>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</si>
  <si>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</si>
  <si>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</si>
  <si>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</si>
  <si>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</si>
  <si>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</si>
  <si>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</si>
  <si>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</si>
  <si>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</si>
  <si>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</si>
  <si>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</si>
  <si>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</si>
  <si>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</si>
  <si>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</si>
  <si>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</si>
  <si>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</si>
  <si>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</si>
  <si>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</si>
  <si>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</si>
  <si>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</si>
  <si>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</si>
  <si>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</si>
  <si>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</si>
  <si>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</si>
  <si>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ВСЕГО РАСХОДОВ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</si>
  <si>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</si>
  <si>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</si>
  <si>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</si>
  <si>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</si>
  <si>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Показатели расходов  бюджета Сокольского муниципального района 
по разделам и подразделам классификации расходов бюджета</t>
  </si>
  <si>
    <t xml:space="preserve">           Таблица 3</t>
  </si>
  <si>
    <t>Результат исполнения  бюджета Сокольского муниципального района (дефицит (-), профицит (+)</t>
  </si>
  <si>
    <t>Дефицит (-), профицит (+)  бюджета района</t>
  </si>
  <si>
    <t xml:space="preserve">решением Муниципального Собрания Сокольского муниципального района </t>
  </si>
  <si>
    <t>решением Муниципального Собрания Сокольского муниципального района</t>
  </si>
  <si>
    <t>(т.руб.)</t>
  </si>
  <si>
    <t>Таблица 1(т.руб.)</t>
  </si>
  <si>
    <t>* предусмотренных Бюджетным кодексом Российской Федерации, решением о  бюджете в части изменения показателей сводной бюджетной росписи  бюджета района согласно уведомлениям об изменении бюджетных ассигнований</t>
  </si>
  <si>
    <t>с учетом особенностей*</t>
  </si>
  <si>
    <t xml:space="preserve">об исполнении  бюджета Сокольского муниципальнго района за первое полугодие 2022 года
</t>
  </si>
  <si>
    <t>1 06 00000 00 0000 000</t>
  </si>
  <si>
    <t>2 03 00000 00 0000 000</t>
  </si>
  <si>
    <t>2 07 00000 00 0000 000</t>
  </si>
  <si>
    <t>НАЛОГИ НА ИМУЩЕСТВО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</si>
  <si>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</si>
  <si>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</si>
  <si>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Специальные расходы</t>
  </si>
  <si>
    <t xml:space="preserve"> </t>
  </si>
  <si>
    <t>Утверждён</t>
  </si>
  <si>
    <t xml:space="preserve">постановлением </t>
  </si>
  <si>
    <t>Администрации района</t>
  </si>
  <si>
    <t>от 29.07.2022 № 865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</si>
</sst>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"/>
    <numFmt numFmtId="182" formatCode="#,##0.00;[Red]\-#,##0.00;0.00"/>
    <numFmt numFmtId="183" formatCode="\&gt;\A\A.\A\A"/>
    <numFmt numFmtId="184" formatCode="&quot;&quot;###,##0.00"/>
  </numFmts>
  <fonts count="5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10" xfId="0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180" fontId="47" fillId="0" borderId="0" xfId="0" applyNumberFormat="1" applyFont="1" applyAlignment="1">
      <alignment vertical="center" wrapText="1"/>
    </xf>
    <xf numFmtId="180" fontId="46" fillId="0" borderId="0" xfId="0" applyNumberFormat="1" applyFont="1" applyAlignment="1">
      <alignment vertical="center" wrapText="1"/>
    </xf>
    <xf numFmtId="181" fontId="48" fillId="34" borderId="11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8" fillId="34" borderId="11" xfId="0" applyFont="1" applyFill="1" applyBorder="1" applyAlignment="1">
      <alignment horizontal="justify" vertical="center" wrapText="1"/>
    </xf>
    <xf numFmtId="181" fontId="48" fillId="34" borderId="11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top" wrapText="1"/>
    </xf>
    <xf numFmtId="0" fontId="50" fillId="34" borderId="11" xfId="0" applyFont="1" applyFill="1" applyBorder="1" applyAlignment="1">
      <alignment horizontal="justify" vertical="center" wrapText="1"/>
    </xf>
    <xf numFmtId="181" fontId="50" fillId="34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180" fontId="48" fillId="0" borderId="0" xfId="0" applyNumberFormat="1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80" fontId="0" fillId="33" borderId="12" xfId="0" applyNumberFormat="1" applyFont="1" applyFill="1" applyBorder="1" applyAlignment="1">
      <alignment horizontal="center" vertical="top" wrapText="1"/>
    </xf>
    <xf numFmtId="4" fontId="47" fillId="0" borderId="0" xfId="0" applyNumberFormat="1" applyFont="1" applyAlignment="1">
      <alignment vertical="center" wrapText="1"/>
    </xf>
    <xf numFmtId="180" fontId="1" fillId="33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Continuous" vertical="top" wrapText="1"/>
    </xf>
    <xf numFmtId="0" fontId="0" fillId="0" borderId="14" xfId="0" applyBorder="1" applyAlignment="1">
      <alignment horizontal="centerContinuous" vertical="top" wrapText="1"/>
    </xf>
    <xf numFmtId="4" fontId="0" fillId="33" borderId="0" xfId="0" applyNumberFormat="1" applyFont="1" applyFill="1" applyBorder="1" applyAlignment="1">
      <alignment horizontal="center" vertical="top" wrapText="1"/>
    </xf>
    <xf numFmtId="180" fontId="1" fillId="33" borderId="15" xfId="0" applyNumberFormat="1" applyFont="1" applyFill="1" applyBorder="1" applyAlignment="1">
      <alignment horizontal="center" vertical="top" wrapText="1"/>
    </xf>
    <xf numFmtId="0" fontId="49" fillId="0" borderId="16" xfId="0" applyFont="1" applyBorder="1" applyAlignment="1">
      <alignment horizontal="justify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justify" vertical="center" wrapText="1"/>
    </xf>
    <xf numFmtId="180" fontId="5" fillId="35" borderId="10" xfId="0" applyNumberFormat="1" applyFont="1" applyFill="1" applyBorder="1" applyAlignment="1">
      <alignment horizontal="right" vertical="top" wrapText="1"/>
    </xf>
    <xf numFmtId="180" fontId="5" fillId="35" borderId="18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80" fontId="6" fillId="35" borderId="18" xfId="0" applyNumberFormat="1" applyFont="1" applyFill="1" applyBorder="1" applyAlignment="1">
      <alignment horizontal="right" vertical="top" wrapText="1"/>
    </xf>
    <xf numFmtId="0" fontId="1" fillId="33" borderId="19" xfId="0" applyFont="1" applyFill="1" applyBorder="1" applyAlignment="1">
      <alignment horizontal="left" vertical="top" wrapText="1"/>
    </xf>
    <xf numFmtId="180" fontId="6" fillId="35" borderId="20" xfId="0" applyNumberFormat="1" applyFont="1" applyFill="1" applyBorder="1" applyAlignment="1">
      <alignment horizontal="right" vertical="top" wrapText="1"/>
    </xf>
    <xf numFmtId="180" fontId="1" fillId="0" borderId="21" xfId="0" applyNumberFormat="1" applyFont="1" applyBorder="1" applyAlignment="1">
      <alignment horizontal="center" vertical="top" wrapText="1"/>
    </xf>
    <xf numFmtId="180" fontId="1" fillId="33" borderId="22" xfId="0" applyNumberFormat="1" applyFont="1" applyFill="1" applyBorder="1" applyAlignment="1">
      <alignment horizontal="center" vertical="top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5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80" fontId="50" fillId="0" borderId="29" xfId="0" applyNumberFormat="1" applyFont="1" applyBorder="1" applyAlignment="1">
      <alignment horizontal="center" vertical="center" wrapText="1"/>
    </xf>
    <xf numFmtId="180" fontId="50" fillId="0" borderId="30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justify" vertical="center" wrapText="1"/>
    </xf>
    <xf numFmtId="0" fontId="48" fillId="34" borderId="11" xfId="0" applyFont="1" applyFill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0" xfId="0" applyFont="1" applyAlignment="1">
      <alignment horizontal="justify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35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 wrapText="1"/>
    </xf>
    <xf numFmtId="0" fontId="51" fillId="34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70" zoomScaleNormal="70" zoomScalePageLayoutView="0" workbookViewId="0" topLeftCell="A1">
      <selection activeCell="G7" sqref="G7"/>
    </sheetView>
  </sheetViews>
  <sheetFormatPr defaultColWidth="17.140625" defaultRowHeight="12.75"/>
  <cols>
    <col min="1" max="1" width="3.8515625" style="0" customWidth="1"/>
    <col min="2" max="2" width="24.28125" style="0" customWidth="1"/>
    <col min="3" max="3" width="43.140625" style="0" customWidth="1"/>
    <col min="4" max="5" width="23.421875" style="0" customWidth="1"/>
    <col min="6" max="6" width="23.140625" style="0" customWidth="1"/>
  </cols>
  <sheetData>
    <row r="1" spans="1:6" ht="18" customHeight="1">
      <c r="A1" s="50" t="s">
        <v>111</v>
      </c>
      <c r="B1" s="51"/>
      <c r="C1" s="51"/>
      <c r="D1" s="51"/>
      <c r="E1" s="51"/>
      <c r="F1" s="51"/>
    </row>
    <row r="2" spans="1:4" ht="18" customHeight="1">
      <c r="A2" s="13"/>
      <c r="D2" s="75" t="s">
        <v>112</v>
      </c>
    </row>
    <row r="3" spans="1:4" ht="18" customHeight="1">
      <c r="A3" s="13"/>
      <c r="D3" s="75" t="s">
        <v>113</v>
      </c>
    </row>
    <row r="4" spans="1:4" ht="18" customHeight="1">
      <c r="A4" s="13"/>
      <c r="D4" s="75" t="s">
        <v>114</v>
      </c>
    </row>
    <row r="5" spans="4:6" ht="12.75">
      <c r="D5" s="75" t="s">
        <v>115</v>
      </c>
      <c r="F5" s="16"/>
    </row>
    <row r="6" spans="1:6" ht="12.75">
      <c r="A6" s="51"/>
      <c r="B6" s="51"/>
      <c r="C6" s="51"/>
      <c r="D6" s="51"/>
      <c r="E6" s="51"/>
      <c r="F6" s="51"/>
    </row>
    <row r="7" spans="1:6" ht="12.75">
      <c r="A7" s="51"/>
      <c r="B7" s="51"/>
      <c r="C7" s="51"/>
      <c r="D7" s="51"/>
      <c r="E7" s="51"/>
      <c r="F7" s="51"/>
    </row>
    <row r="8" spans="1:6" ht="16.5">
      <c r="A8" s="54" t="s">
        <v>35</v>
      </c>
      <c r="B8" s="54"/>
      <c r="C8" s="54"/>
      <c r="D8" s="54"/>
      <c r="E8" s="54"/>
      <c r="F8" s="54"/>
    </row>
    <row r="9" spans="1:6" ht="28.5" customHeight="1">
      <c r="A9" s="54" t="s">
        <v>103</v>
      </c>
      <c r="B9" s="54"/>
      <c r="C9" s="54"/>
      <c r="D9" s="54"/>
      <c r="E9" s="54"/>
      <c r="F9" s="54"/>
    </row>
    <row r="10" spans="1:6" ht="16.5">
      <c r="A10" s="3"/>
      <c r="B10" s="4"/>
      <c r="C10" s="4"/>
      <c r="D10" s="4"/>
      <c r="E10" s="4"/>
      <c r="F10" s="10" t="s">
        <v>100</v>
      </c>
    </row>
    <row r="11" spans="1:6" ht="44.25" customHeight="1" thickBot="1">
      <c r="A11" s="54" t="s">
        <v>36</v>
      </c>
      <c r="B11" s="54"/>
      <c r="C11" s="54"/>
      <c r="D11" s="54"/>
      <c r="E11" s="54"/>
      <c r="F11" s="54"/>
    </row>
    <row r="12" spans="1:6" ht="28.5" customHeight="1">
      <c r="A12" s="57" t="s">
        <v>0</v>
      </c>
      <c r="B12" s="55" t="s">
        <v>1</v>
      </c>
      <c r="C12" s="55" t="s">
        <v>2</v>
      </c>
      <c r="D12" s="59" t="s">
        <v>42</v>
      </c>
      <c r="E12" s="59"/>
      <c r="F12" s="48" t="s">
        <v>43</v>
      </c>
    </row>
    <row r="13" spans="1:6" ht="78" customHeight="1">
      <c r="A13" s="58"/>
      <c r="B13" s="56"/>
      <c r="C13" s="56"/>
      <c r="D13" s="27" t="s">
        <v>97</v>
      </c>
      <c r="E13" s="17" t="s">
        <v>102</v>
      </c>
      <c r="F13" s="49"/>
    </row>
    <row r="14" spans="1:7" ht="15.75">
      <c r="A14" s="31" t="s">
        <v>3</v>
      </c>
      <c r="B14" s="44" t="s">
        <v>4</v>
      </c>
      <c r="C14" s="44" t="s">
        <v>5</v>
      </c>
      <c r="D14" s="45">
        <f>SUM(D15+D16+D17+D18+D19+D20+D21+D22+D23+D24+D25)</f>
        <v>507581</v>
      </c>
      <c r="E14" s="45">
        <f>SUM(E15+E16+E17+E18+E19+E20+E21+E22+E23+E24+E25)</f>
        <v>507581</v>
      </c>
      <c r="F14" s="45">
        <f>SUM(F15+F16+F17+F18+F19+F20+F21+F22+F23+F24+F25)</f>
        <v>269954.29</v>
      </c>
      <c r="G14" s="6"/>
    </row>
    <row r="15" spans="1:11" ht="18">
      <c r="A15" s="32" t="s">
        <v>6</v>
      </c>
      <c r="B15" s="1" t="s">
        <v>7</v>
      </c>
      <c r="C15" s="1" t="s">
        <v>8</v>
      </c>
      <c r="D15" s="39">
        <v>389918</v>
      </c>
      <c r="E15" s="39">
        <v>389918</v>
      </c>
      <c r="F15" s="40">
        <v>184308.41</v>
      </c>
      <c r="G15" s="6"/>
      <c r="K15" s="2"/>
    </row>
    <row r="16" spans="1:6" ht="41.25" customHeight="1">
      <c r="A16" s="32">
        <v>3</v>
      </c>
      <c r="B16" s="1" t="s">
        <v>9</v>
      </c>
      <c r="C16" s="1" t="s">
        <v>10</v>
      </c>
      <c r="D16" s="39">
        <v>15284</v>
      </c>
      <c r="E16" s="39">
        <v>15284</v>
      </c>
      <c r="F16" s="40">
        <v>8749.12</v>
      </c>
    </row>
    <row r="17" spans="1:6" ht="15">
      <c r="A17" s="32">
        <v>4</v>
      </c>
      <c r="B17" s="1" t="s">
        <v>11</v>
      </c>
      <c r="C17" s="1" t="s">
        <v>12</v>
      </c>
      <c r="D17" s="39">
        <v>75423</v>
      </c>
      <c r="E17" s="39">
        <v>75423</v>
      </c>
      <c r="F17" s="40">
        <v>50146.4</v>
      </c>
    </row>
    <row r="18" spans="1:6" ht="15">
      <c r="A18" s="32">
        <v>5</v>
      </c>
      <c r="B18" s="41" t="s">
        <v>104</v>
      </c>
      <c r="C18" s="41" t="s">
        <v>107</v>
      </c>
      <c r="D18" s="39">
        <v>0</v>
      </c>
      <c r="E18" s="39">
        <v>0</v>
      </c>
      <c r="F18" s="40">
        <v>1.29</v>
      </c>
    </row>
    <row r="19" spans="1:6" ht="15">
      <c r="A19" s="32">
        <v>6</v>
      </c>
      <c r="B19" s="1" t="s">
        <v>13</v>
      </c>
      <c r="C19" s="1" t="s">
        <v>14</v>
      </c>
      <c r="D19" s="39">
        <v>7400</v>
      </c>
      <c r="E19" s="39">
        <v>7400</v>
      </c>
      <c r="F19" s="40">
        <v>3850.6</v>
      </c>
    </row>
    <row r="20" spans="1:6" ht="54" customHeight="1">
      <c r="A20" s="32">
        <v>7</v>
      </c>
      <c r="B20" s="1" t="s">
        <v>15</v>
      </c>
      <c r="C20" s="1" t="s">
        <v>16</v>
      </c>
      <c r="D20" s="39">
        <v>11827</v>
      </c>
      <c r="E20" s="39">
        <v>11827</v>
      </c>
      <c r="F20" s="40">
        <v>5895.8</v>
      </c>
    </row>
    <row r="21" spans="1:6" ht="25.5">
      <c r="A21" s="32">
        <v>8</v>
      </c>
      <c r="B21" s="1" t="s">
        <v>17</v>
      </c>
      <c r="C21" s="1" t="s">
        <v>18</v>
      </c>
      <c r="D21" s="39">
        <v>4780</v>
      </c>
      <c r="E21" s="39">
        <v>4780</v>
      </c>
      <c r="F21" s="40">
        <v>3195.49</v>
      </c>
    </row>
    <row r="22" spans="1:6" ht="33.75" customHeight="1">
      <c r="A22" s="32">
        <v>9</v>
      </c>
      <c r="B22" s="1" t="s">
        <v>19</v>
      </c>
      <c r="C22" s="1" t="s">
        <v>20</v>
      </c>
      <c r="D22" s="39">
        <v>295</v>
      </c>
      <c r="E22" s="39">
        <v>295</v>
      </c>
      <c r="F22" s="40">
        <v>807.1</v>
      </c>
    </row>
    <row r="23" spans="1:6" ht="25.5">
      <c r="A23" s="32">
        <v>10</v>
      </c>
      <c r="B23" s="1" t="s">
        <v>21</v>
      </c>
      <c r="C23" s="1" t="s">
        <v>22</v>
      </c>
      <c r="D23" s="39">
        <v>1244</v>
      </c>
      <c r="E23" s="39">
        <v>1244</v>
      </c>
      <c r="F23" s="40">
        <v>11473.5</v>
      </c>
    </row>
    <row r="24" spans="1:6" ht="25.5">
      <c r="A24" s="32">
        <v>11</v>
      </c>
      <c r="B24" s="1" t="s">
        <v>23</v>
      </c>
      <c r="C24" s="1" t="s">
        <v>24</v>
      </c>
      <c r="D24" s="39">
        <v>1410</v>
      </c>
      <c r="E24" s="39">
        <v>1410</v>
      </c>
      <c r="F24" s="40">
        <v>1526.78</v>
      </c>
    </row>
    <row r="25" spans="1:6" ht="15">
      <c r="A25" s="32">
        <v>12</v>
      </c>
      <c r="B25" s="1" t="s">
        <v>25</v>
      </c>
      <c r="C25" s="1" t="s">
        <v>26</v>
      </c>
      <c r="D25" s="39">
        <v>0</v>
      </c>
      <c r="E25" s="39">
        <v>0</v>
      </c>
      <c r="F25" s="40">
        <v>-0.2</v>
      </c>
    </row>
    <row r="26" spans="1:7" ht="15.75">
      <c r="A26" s="32">
        <v>13</v>
      </c>
      <c r="B26" s="42" t="s">
        <v>27</v>
      </c>
      <c r="C26" s="42" t="s">
        <v>28</v>
      </c>
      <c r="D26" s="43">
        <f>SUM(D27:D31)</f>
        <v>1572243.1</v>
      </c>
      <c r="E26" s="43">
        <f>SUM(E27:E31)</f>
        <v>1555285.3</v>
      </c>
      <c r="F26" s="43">
        <f>SUM(F27:F31)</f>
        <v>675081.28</v>
      </c>
      <c r="G26" s="6"/>
    </row>
    <row r="27" spans="1:6" ht="41.25" customHeight="1">
      <c r="A27" s="32">
        <v>14</v>
      </c>
      <c r="B27" s="1" t="s">
        <v>29</v>
      </c>
      <c r="C27" s="1" t="s">
        <v>30</v>
      </c>
      <c r="D27" s="39">
        <v>1572010.1</v>
      </c>
      <c r="E27" s="39">
        <f>1572010.1-16957.8</f>
        <v>1555052.3</v>
      </c>
      <c r="F27" s="40">
        <v>675682.28</v>
      </c>
    </row>
    <row r="28" spans="1:6" ht="41.25" customHeight="1">
      <c r="A28" s="32">
        <v>15</v>
      </c>
      <c r="B28" s="41" t="s">
        <v>105</v>
      </c>
      <c r="C28" s="41" t="s">
        <v>108</v>
      </c>
      <c r="D28" s="39">
        <v>55</v>
      </c>
      <c r="E28" s="39">
        <v>55</v>
      </c>
      <c r="F28" s="40">
        <v>0</v>
      </c>
    </row>
    <row r="29" spans="1:6" ht="41.25" customHeight="1">
      <c r="A29" s="32">
        <v>16</v>
      </c>
      <c r="B29" s="41" t="s">
        <v>106</v>
      </c>
      <c r="C29" s="41" t="s">
        <v>109</v>
      </c>
      <c r="D29" s="39">
        <v>178</v>
      </c>
      <c r="E29" s="39">
        <v>178</v>
      </c>
      <c r="F29" s="40">
        <v>10</v>
      </c>
    </row>
    <row r="30" spans="1:6" ht="78.75" customHeight="1">
      <c r="A30" s="32">
        <v>17</v>
      </c>
      <c r="B30" s="1" t="s">
        <v>31</v>
      </c>
      <c r="C30" s="1" t="s">
        <v>32</v>
      </c>
      <c r="D30" s="39">
        <v>0</v>
      </c>
      <c r="E30" s="39">
        <v>0</v>
      </c>
      <c r="F30" s="40">
        <v>3512.2</v>
      </c>
    </row>
    <row r="31" spans="1:6" ht="51">
      <c r="A31" s="32">
        <v>18</v>
      </c>
      <c r="B31" s="1" t="s">
        <v>33</v>
      </c>
      <c r="C31" s="1" t="s">
        <v>34</v>
      </c>
      <c r="D31" s="39">
        <v>0</v>
      </c>
      <c r="E31" s="39">
        <v>0</v>
      </c>
      <c r="F31" s="40">
        <v>-4123.2</v>
      </c>
    </row>
    <row r="32" spans="1:7" ht="13.5" thickBot="1">
      <c r="A32" s="52" t="s">
        <v>37</v>
      </c>
      <c r="B32" s="53"/>
      <c r="C32" s="53"/>
      <c r="D32" s="46">
        <f>SUM(D14+D26)</f>
        <v>2079824.1</v>
      </c>
      <c r="E32" s="46">
        <f>SUM(E14+E26)</f>
        <v>2062866.3</v>
      </c>
      <c r="F32" s="46">
        <f>SUM(F14+F26)</f>
        <v>945035.5700000001</v>
      </c>
      <c r="G32" s="6"/>
    </row>
    <row r="33" spans="4:5" ht="12.75">
      <c r="D33" s="6"/>
      <c r="E33" s="6"/>
    </row>
    <row r="34" spans="1:6" ht="16.5" customHeight="1">
      <c r="A34" s="51"/>
      <c r="B34" s="51"/>
      <c r="C34" s="51"/>
      <c r="D34" s="51"/>
      <c r="E34" s="51"/>
      <c r="F34" s="51"/>
    </row>
    <row r="35" spans="1:6" ht="12.75">
      <c r="A35" s="51"/>
      <c r="B35" s="51"/>
      <c r="C35" s="51"/>
      <c r="D35" s="51"/>
      <c r="E35" s="51"/>
      <c r="F35" s="51"/>
    </row>
  </sheetData>
  <sheetProtection/>
  <autoFilter ref="A13:F13"/>
  <mergeCells count="14">
    <mergeCell ref="A35:F35"/>
    <mergeCell ref="A8:F8"/>
    <mergeCell ref="A9:F9"/>
    <mergeCell ref="A11:F11"/>
    <mergeCell ref="B12:B13"/>
    <mergeCell ref="A12:A13"/>
    <mergeCell ref="C12:C13"/>
    <mergeCell ref="D12:E12"/>
    <mergeCell ref="F12:F13"/>
    <mergeCell ref="A1:F1"/>
    <mergeCell ref="A6:F6"/>
    <mergeCell ref="A7:F7"/>
    <mergeCell ref="A32:C32"/>
    <mergeCell ref="A34:F34"/>
  </mergeCells>
  <printOptions/>
  <pageMargins left="0.75" right="0.75" top="1" bottom="1" header="0.5" footer="0.5"/>
  <pageSetup fitToHeight="1" fitToWidth="1" horizontalDpi="300" verticalDpi="3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43">
      <selection activeCell="E53" sqref="E53"/>
    </sheetView>
  </sheetViews>
  <sheetFormatPr defaultColWidth="9.140625" defaultRowHeight="12.75"/>
  <cols>
    <col min="1" max="1" width="40.140625" style="5" customWidth="1"/>
    <col min="2" max="2" width="6.00390625" style="8" customWidth="1"/>
    <col min="3" max="3" width="5.7109375" style="8" customWidth="1"/>
    <col min="4" max="4" width="15.421875" style="8" customWidth="1"/>
    <col min="5" max="5" width="18.140625" style="9" customWidth="1"/>
    <col min="6" max="6" width="16.140625" style="9" customWidth="1"/>
    <col min="7" max="7" width="10.57421875" style="5" bestFit="1" customWidth="1"/>
    <col min="8" max="8" width="11.57421875" style="5" bestFit="1" customWidth="1"/>
    <col min="9" max="9" width="10.57421875" style="5" bestFit="1" customWidth="1"/>
    <col min="10" max="16384" width="9.140625" style="5" customWidth="1"/>
  </cols>
  <sheetData>
    <row r="1" spans="1:6" ht="36" customHeight="1">
      <c r="A1" s="54" t="s">
        <v>93</v>
      </c>
      <c r="B1" s="54"/>
      <c r="C1" s="54"/>
      <c r="D1" s="54"/>
      <c r="E1" s="54"/>
      <c r="F1" s="54"/>
    </row>
    <row r="2" spans="1:6" ht="16.5">
      <c r="A2" s="7"/>
      <c r="F2" s="10" t="s">
        <v>38</v>
      </c>
    </row>
    <row r="3" ht="16.5">
      <c r="F3" s="10" t="s">
        <v>99</v>
      </c>
    </row>
    <row r="4" spans="1:6" ht="30.75" customHeight="1">
      <c r="A4" s="63" t="s">
        <v>39</v>
      </c>
      <c r="B4" s="63" t="s">
        <v>40</v>
      </c>
      <c r="C4" s="63" t="s">
        <v>41</v>
      </c>
      <c r="D4" s="65" t="s">
        <v>42</v>
      </c>
      <c r="E4" s="66"/>
      <c r="F4" s="64" t="s">
        <v>43</v>
      </c>
    </row>
    <row r="5" spans="1:6" ht="31.5" customHeight="1">
      <c r="A5" s="63"/>
      <c r="B5" s="63"/>
      <c r="C5" s="63"/>
      <c r="D5" s="60" t="s">
        <v>98</v>
      </c>
      <c r="E5" s="60" t="s">
        <v>102</v>
      </c>
      <c r="F5" s="64"/>
    </row>
    <row r="6" spans="1:6" ht="42.75" customHeight="1">
      <c r="A6" s="63"/>
      <c r="B6" s="63"/>
      <c r="C6" s="63"/>
      <c r="D6" s="61"/>
      <c r="E6" s="61"/>
      <c r="F6" s="64"/>
    </row>
    <row r="7" spans="1:9" ht="24" customHeight="1">
      <c r="A7" s="19" t="s">
        <v>44</v>
      </c>
      <c r="B7" s="20">
        <v>1</v>
      </c>
      <c r="C7" s="11"/>
      <c r="D7" s="30">
        <f>SUM(D8:D15)</f>
        <v>129227.87000000001</v>
      </c>
      <c r="E7" s="30">
        <f>SUM(E8:E15)</f>
        <v>129227.87000000001</v>
      </c>
      <c r="F7" s="30">
        <f>SUM(F8:F15)</f>
        <v>53272.33</v>
      </c>
      <c r="G7" s="9"/>
      <c r="H7" s="29"/>
      <c r="I7" s="9"/>
    </row>
    <row r="8" spans="1:6" ht="39.75" customHeight="1">
      <c r="A8" s="19" t="s">
        <v>45</v>
      </c>
      <c r="B8" s="20">
        <v>1</v>
      </c>
      <c r="C8" s="20">
        <v>2</v>
      </c>
      <c r="D8" s="28">
        <v>2736.4</v>
      </c>
      <c r="E8" s="28">
        <v>2736.4</v>
      </c>
      <c r="F8" s="21">
        <v>1261.54</v>
      </c>
    </row>
    <row r="9" spans="1:6" ht="52.5" customHeight="1">
      <c r="A9" s="19" t="s">
        <v>46</v>
      </c>
      <c r="B9" s="20">
        <v>1</v>
      </c>
      <c r="C9" s="20">
        <v>3</v>
      </c>
      <c r="D9" s="28">
        <v>2310</v>
      </c>
      <c r="E9" s="28">
        <v>2310</v>
      </c>
      <c r="F9" s="21">
        <v>1034.76</v>
      </c>
    </row>
    <row r="10" spans="1:6" ht="51">
      <c r="A10" s="19" t="s">
        <v>47</v>
      </c>
      <c r="B10" s="20">
        <v>1</v>
      </c>
      <c r="C10" s="20">
        <v>4</v>
      </c>
      <c r="D10" s="28">
        <v>45347.07</v>
      </c>
      <c r="E10" s="28">
        <v>45347.07</v>
      </c>
      <c r="F10" s="21">
        <v>21652.18</v>
      </c>
    </row>
    <row r="11" spans="1:6" ht="15">
      <c r="A11" s="19" t="s">
        <v>48</v>
      </c>
      <c r="B11" s="20">
        <v>1</v>
      </c>
      <c r="C11" s="20">
        <v>5</v>
      </c>
      <c r="D11" s="28">
        <v>57.9</v>
      </c>
      <c r="E11" s="28">
        <v>57.9</v>
      </c>
      <c r="F11" s="21">
        <v>57.8</v>
      </c>
    </row>
    <row r="12" spans="1:6" ht="42.75" customHeight="1">
      <c r="A12" s="19" t="s">
        <v>49</v>
      </c>
      <c r="B12" s="20">
        <v>1</v>
      </c>
      <c r="C12" s="20">
        <v>6</v>
      </c>
      <c r="D12" s="28">
        <v>25060.2</v>
      </c>
      <c r="E12" s="28">
        <v>25060.2</v>
      </c>
      <c r="F12" s="21">
        <v>9561.55</v>
      </c>
    </row>
    <row r="13" spans="1:6" ht="17.25" customHeight="1">
      <c r="A13" s="38" t="s">
        <v>110</v>
      </c>
      <c r="B13" s="20">
        <v>1</v>
      </c>
      <c r="C13" s="20">
        <v>7</v>
      </c>
      <c r="D13" s="28">
        <v>5400</v>
      </c>
      <c r="E13" s="28">
        <v>5400</v>
      </c>
      <c r="F13" s="21">
        <v>0</v>
      </c>
    </row>
    <row r="14" spans="1:6" ht="15">
      <c r="A14" s="19" t="s">
        <v>50</v>
      </c>
      <c r="B14" s="20">
        <v>1</v>
      </c>
      <c r="C14" s="20">
        <v>11</v>
      </c>
      <c r="D14" s="28">
        <v>200</v>
      </c>
      <c r="E14" s="28">
        <v>200</v>
      </c>
      <c r="F14" s="21">
        <v>0</v>
      </c>
    </row>
    <row r="15" spans="1:6" ht="21" customHeight="1">
      <c r="A15" s="19" t="s">
        <v>51</v>
      </c>
      <c r="B15" s="20">
        <v>1</v>
      </c>
      <c r="C15" s="20">
        <v>13</v>
      </c>
      <c r="D15" s="28">
        <v>48116.3</v>
      </c>
      <c r="E15" s="28">
        <v>48116.3</v>
      </c>
      <c r="F15" s="21">
        <v>19704.5</v>
      </c>
    </row>
    <row r="16" spans="1:9" ht="29.25" customHeight="1">
      <c r="A16" s="19" t="s">
        <v>52</v>
      </c>
      <c r="B16" s="20">
        <v>3</v>
      </c>
      <c r="C16" s="11"/>
      <c r="D16" s="30">
        <f>SUM(D17)</f>
        <v>6569.1</v>
      </c>
      <c r="E16" s="30">
        <f>SUM(E17)</f>
        <v>6569.1</v>
      </c>
      <c r="F16" s="30">
        <f>SUM(F17)</f>
        <v>3410.29</v>
      </c>
      <c r="G16" s="9"/>
      <c r="H16" s="29"/>
      <c r="I16" s="9"/>
    </row>
    <row r="17" spans="1:6" ht="45" customHeight="1">
      <c r="A17" s="19" t="s">
        <v>53</v>
      </c>
      <c r="B17" s="20">
        <v>3</v>
      </c>
      <c r="C17" s="20">
        <v>10</v>
      </c>
      <c r="D17" s="28">
        <v>6569.1</v>
      </c>
      <c r="E17" s="28">
        <v>6569.1</v>
      </c>
      <c r="F17" s="21">
        <v>3410.29</v>
      </c>
    </row>
    <row r="18" spans="1:9" ht="15">
      <c r="A18" s="19" t="s">
        <v>54</v>
      </c>
      <c r="B18" s="20">
        <v>4</v>
      </c>
      <c r="C18" s="11"/>
      <c r="D18" s="30">
        <f>SUM(D19:D23)</f>
        <v>82533.23</v>
      </c>
      <c r="E18" s="30">
        <f>SUM(E19:E23)</f>
        <v>79607.93</v>
      </c>
      <c r="F18" s="30">
        <f>SUM(F19:F23)</f>
        <v>15926.689999999999</v>
      </c>
      <c r="G18" s="9"/>
      <c r="H18" s="29"/>
      <c r="I18" s="9"/>
    </row>
    <row r="19" spans="1:6" ht="15">
      <c r="A19" s="19" t="s">
        <v>55</v>
      </c>
      <c r="B19" s="20">
        <v>4</v>
      </c>
      <c r="C19" s="20">
        <v>1</v>
      </c>
      <c r="D19" s="28">
        <v>5743.8</v>
      </c>
      <c r="E19" s="28">
        <v>5743.8</v>
      </c>
      <c r="F19" s="21">
        <v>2455</v>
      </c>
    </row>
    <row r="20" spans="1:6" ht="15">
      <c r="A20" s="19" t="s">
        <v>89</v>
      </c>
      <c r="B20" s="20">
        <v>4</v>
      </c>
      <c r="C20" s="20">
        <v>5</v>
      </c>
      <c r="D20" s="28">
        <v>1104.5</v>
      </c>
      <c r="E20" s="28">
        <v>1104.5</v>
      </c>
      <c r="F20" s="21">
        <v>420.6</v>
      </c>
    </row>
    <row r="21" spans="1:6" ht="15">
      <c r="A21" s="19" t="s">
        <v>56</v>
      </c>
      <c r="B21" s="20">
        <v>4</v>
      </c>
      <c r="C21" s="20">
        <v>8</v>
      </c>
      <c r="D21" s="28">
        <v>4259.5</v>
      </c>
      <c r="E21" s="28">
        <v>4259.5</v>
      </c>
      <c r="F21" s="21">
        <v>777.74</v>
      </c>
    </row>
    <row r="22" spans="1:6" ht="22.5" customHeight="1">
      <c r="A22" s="22" t="s">
        <v>57</v>
      </c>
      <c r="B22" s="23">
        <v>4</v>
      </c>
      <c r="C22" s="23">
        <v>9</v>
      </c>
      <c r="D22" s="28">
        <v>46470.9</v>
      </c>
      <c r="E22" s="28">
        <v>43545.6</v>
      </c>
      <c r="F22" s="21">
        <v>3347.3</v>
      </c>
    </row>
    <row r="23" spans="1:6" ht="25.5">
      <c r="A23" s="19" t="s">
        <v>58</v>
      </c>
      <c r="B23" s="20">
        <v>4</v>
      </c>
      <c r="C23" s="20">
        <v>12</v>
      </c>
      <c r="D23" s="28">
        <v>24954.53</v>
      </c>
      <c r="E23" s="28">
        <v>24954.53</v>
      </c>
      <c r="F23" s="21">
        <v>8926.05</v>
      </c>
    </row>
    <row r="24" spans="1:9" ht="15">
      <c r="A24" s="19" t="s">
        <v>59</v>
      </c>
      <c r="B24" s="20">
        <v>5</v>
      </c>
      <c r="C24" s="11"/>
      <c r="D24" s="30">
        <f>SUM(D25:D28)</f>
        <v>85957.59999999999</v>
      </c>
      <c r="E24" s="30">
        <f>SUM(E25:E28)</f>
        <v>85957.59999999999</v>
      </c>
      <c r="F24" s="30">
        <f>SUM(F25:F28)</f>
        <v>25904.9</v>
      </c>
      <c r="G24" s="9"/>
      <c r="H24" s="29"/>
      <c r="I24" s="9"/>
    </row>
    <row r="25" spans="1:6" ht="15">
      <c r="A25" s="19" t="s">
        <v>60</v>
      </c>
      <c r="B25" s="20">
        <v>5</v>
      </c>
      <c r="C25" s="20">
        <v>1</v>
      </c>
      <c r="D25" s="28">
        <v>70067</v>
      </c>
      <c r="E25" s="28">
        <v>70067</v>
      </c>
      <c r="F25" s="21">
        <v>19004.48</v>
      </c>
    </row>
    <row r="26" spans="1:6" ht="15">
      <c r="A26" s="19" t="s">
        <v>61</v>
      </c>
      <c r="B26" s="20">
        <v>5</v>
      </c>
      <c r="C26" s="20">
        <v>2</v>
      </c>
      <c r="D26" s="28">
        <v>7938.2</v>
      </c>
      <c r="E26" s="28">
        <v>7938.2</v>
      </c>
      <c r="F26" s="21">
        <v>4113.24</v>
      </c>
    </row>
    <row r="27" spans="1:6" ht="15">
      <c r="A27" s="19" t="s">
        <v>62</v>
      </c>
      <c r="B27" s="20">
        <v>5</v>
      </c>
      <c r="C27" s="20">
        <v>3</v>
      </c>
      <c r="D27" s="28">
        <v>1248.7</v>
      </c>
      <c r="E27" s="28">
        <v>1248.7</v>
      </c>
      <c r="F27" s="21">
        <v>0</v>
      </c>
    </row>
    <row r="28" spans="1:6" ht="25.5">
      <c r="A28" s="19" t="s">
        <v>63</v>
      </c>
      <c r="B28" s="20">
        <v>5</v>
      </c>
      <c r="C28" s="20">
        <v>5</v>
      </c>
      <c r="D28" s="28">
        <v>6703.7</v>
      </c>
      <c r="E28" s="28">
        <v>6703.7</v>
      </c>
      <c r="F28" s="21">
        <v>2787.18</v>
      </c>
    </row>
    <row r="29" spans="1:7" ht="15">
      <c r="A29" s="19" t="s">
        <v>64</v>
      </c>
      <c r="B29" s="20">
        <v>6</v>
      </c>
      <c r="C29" s="11"/>
      <c r="D29" s="30">
        <f>SUM(D30)</f>
        <v>698.4</v>
      </c>
      <c r="E29" s="30">
        <f>SUM(E30)</f>
        <v>541.4</v>
      </c>
      <c r="F29" s="30">
        <f>SUM(F30)</f>
        <v>128.06</v>
      </c>
      <c r="G29" s="9"/>
    </row>
    <row r="30" spans="1:6" ht="25.5">
      <c r="A30" s="19" t="s">
        <v>65</v>
      </c>
      <c r="B30" s="20">
        <v>6</v>
      </c>
      <c r="C30" s="20">
        <v>5</v>
      </c>
      <c r="D30" s="28">
        <v>698.4</v>
      </c>
      <c r="E30" s="28">
        <v>541.4</v>
      </c>
      <c r="F30" s="21">
        <v>128.06</v>
      </c>
    </row>
    <row r="31" spans="1:9" ht="15">
      <c r="A31" s="19" t="s">
        <v>66</v>
      </c>
      <c r="B31" s="20">
        <v>7</v>
      </c>
      <c r="C31" s="11"/>
      <c r="D31" s="30">
        <f>SUM(D32:D36)</f>
        <v>1123499.87</v>
      </c>
      <c r="E31" s="30">
        <f>SUM(E32:E36)</f>
        <v>1118985.07</v>
      </c>
      <c r="F31" s="30">
        <f>SUM(F32:F36)</f>
        <v>510576.77</v>
      </c>
      <c r="G31" s="9"/>
      <c r="H31" s="29"/>
      <c r="I31" s="9"/>
    </row>
    <row r="32" spans="1:6" ht="15">
      <c r="A32" s="19" t="s">
        <v>67</v>
      </c>
      <c r="B32" s="20">
        <v>7</v>
      </c>
      <c r="C32" s="20">
        <v>1</v>
      </c>
      <c r="D32" s="28">
        <v>373706.26</v>
      </c>
      <c r="E32" s="28">
        <v>372525.57</v>
      </c>
      <c r="F32" s="21">
        <v>177523.57</v>
      </c>
    </row>
    <row r="33" spans="1:6" ht="15">
      <c r="A33" s="19" t="s">
        <v>68</v>
      </c>
      <c r="B33" s="20">
        <v>7</v>
      </c>
      <c r="C33" s="20">
        <v>2</v>
      </c>
      <c r="D33" s="28">
        <v>666372.3</v>
      </c>
      <c r="E33" s="28">
        <v>663038.19</v>
      </c>
      <c r="F33" s="21">
        <v>292761.93</v>
      </c>
    </row>
    <row r="34" spans="1:6" ht="15">
      <c r="A34" s="19" t="s">
        <v>69</v>
      </c>
      <c r="B34" s="20">
        <v>7</v>
      </c>
      <c r="C34" s="20">
        <v>3</v>
      </c>
      <c r="D34" s="28">
        <v>41258.31</v>
      </c>
      <c r="E34" s="28">
        <v>41258.31</v>
      </c>
      <c r="F34" s="21">
        <v>21670.81</v>
      </c>
    </row>
    <row r="35" spans="1:6" ht="15">
      <c r="A35" s="19" t="s">
        <v>70</v>
      </c>
      <c r="B35" s="20">
        <v>7</v>
      </c>
      <c r="C35" s="20">
        <v>7</v>
      </c>
      <c r="D35" s="28">
        <v>5106.4</v>
      </c>
      <c r="E35" s="28">
        <v>5106.4</v>
      </c>
      <c r="F35" s="21">
        <v>2620.28</v>
      </c>
    </row>
    <row r="36" spans="1:6" ht="17.25" customHeight="1">
      <c r="A36" s="19" t="s">
        <v>71</v>
      </c>
      <c r="B36" s="20">
        <v>7</v>
      </c>
      <c r="C36" s="20">
        <v>9</v>
      </c>
      <c r="D36" s="28">
        <v>37056.6</v>
      </c>
      <c r="E36" s="28">
        <v>37056.6</v>
      </c>
      <c r="F36" s="21">
        <v>16000.18</v>
      </c>
    </row>
    <row r="37" spans="1:9" ht="15">
      <c r="A37" s="19" t="s">
        <v>72</v>
      </c>
      <c r="B37" s="20">
        <v>8</v>
      </c>
      <c r="C37" s="11"/>
      <c r="D37" s="30">
        <f>SUM(D38:D39)</f>
        <v>149464.7</v>
      </c>
      <c r="E37" s="30">
        <f>SUM(E38:E39)</f>
        <v>149353.98</v>
      </c>
      <c r="F37" s="30">
        <f>SUM(F38:F39)</f>
        <v>59606.26</v>
      </c>
      <c r="G37" s="9"/>
      <c r="H37" s="29"/>
      <c r="I37" s="9"/>
    </row>
    <row r="38" spans="1:6" ht="15">
      <c r="A38" s="19" t="s">
        <v>73</v>
      </c>
      <c r="B38" s="20">
        <v>8</v>
      </c>
      <c r="C38" s="20">
        <v>1</v>
      </c>
      <c r="D38" s="28">
        <v>133715.6</v>
      </c>
      <c r="E38" s="28">
        <v>133604.88</v>
      </c>
      <c r="F38" s="21">
        <v>53028.58</v>
      </c>
    </row>
    <row r="39" spans="1:6" ht="25.5">
      <c r="A39" s="19" t="s">
        <v>74</v>
      </c>
      <c r="B39" s="20">
        <v>8</v>
      </c>
      <c r="C39" s="20">
        <v>4</v>
      </c>
      <c r="D39" s="28">
        <v>15749.1</v>
      </c>
      <c r="E39" s="28">
        <v>15749.1</v>
      </c>
      <c r="F39" s="21">
        <v>6577.68</v>
      </c>
    </row>
    <row r="40" spans="1:6" ht="15">
      <c r="A40" s="19" t="s">
        <v>75</v>
      </c>
      <c r="B40" s="20">
        <v>9</v>
      </c>
      <c r="C40" s="11"/>
      <c r="D40" s="30">
        <f>SUM(D41)</f>
        <v>727.9</v>
      </c>
      <c r="E40" s="30">
        <f>SUM(E41)</f>
        <v>727.9</v>
      </c>
      <c r="F40" s="30">
        <f>SUM(F41)</f>
        <v>286.75</v>
      </c>
    </row>
    <row r="41" spans="1:6" ht="15">
      <c r="A41" s="19" t="s">
        <v>76</v>
      </c>
      <c r="B41" s="20">
        <v>9</v>
      </c>
      <c r="C41" s="20">
        <v>7</v>
      </c>
      <c r="D41" s="28">
        <v>727.9</v>
      </c>
      <c r="E41" s="28">
        <v>727.9</v>
      </c>
      <c r="F41" s="21">
        <v>286.75</v>
      </c>
    </row>
    <row r="42" spans="1:9" ht="15">
      <c r="A42" s="19" t="s">
        <v>77</v>
      </c>
      <c r="B42" s="20">
        <v>10</v>
      </c>
      <c r="C42" s="11"/>
      <c r="D42" s="30">
        <f>SUM(D43:D46)</f>
        <v>50020.719999999994</v>
      </c>
      <c r="E42" s="30">
        <f>SUM(E43:E46)</f>
        <v>50020.719999999994</v>
      </c>
      <c r="F42" s="30">
        <f>SUM(F43:F46)</f>
        <v>33443.170000000006</v>
      </c>
      <c r="G42" s="9"/>
      <c r="H42" s="29"/>
      <c r="I42" s="9"/>
    </row>
    <row r="43" spans="1:6" ht="15">
      <c r="A43" s="19" t="s">
        <v>78</v>
      </c>
      <c r="B43" s="20">
        <v>10</v>
      </c>
      <c r="C43" s="20">
        <v>1</v>
      </c>
      <c r="D43" s="28">
        <v>1235.1</v>
      </c>
      <c r="E43" s="28">
        <v>1235.1</v>
      </c>
      <c r="F43" s="21">
        <v>537.9</v>
      </c>
    </row>
    <row r="44" spans="1:6" ht="15">
      <c r="A44" s="19" t="s">
        <v>79</v>
      </c>
      <c r="B44" s="20">
        <v>10</v>
      </c>
      <c r="C44" s="20">
        <v>3</v>
      </c>
      <c r="D44" s="28">
        <v>29021.42</v>
      </c>
      <c r="E44" s="28">
        <v>29021.42</v>
      </c>
      <c r="F44" s="21">
        <v>24320.22</v>
      </c>
    </row>
    <row r="45" spans="1:6" ht="15">
      <c r="A45" s="19" t="s">
        <v>80</v>
      </c>
      <c r="B45" s="20">
        <v>10</v>
      </c>
      <c r="C45" s="20">
        <v>4</v>
      </c>
      <c r="D45" s="28">
        <v>13524.3</v>
      </c>
      <c r="E45" s="28">
        <v>13524.3</v>
      </c>
      <c r="F45" s="21">
        <v>5950</v>
      </c>
    </row>
    <row r="46" spans="1:6" ht="15" customHeight="1">
      <c r="A46" s="19" t="s">
        <v>81</v>
      </c>
      <c r="B46" s="20">
        <v>10</v>
      </c>
      <c r="C46" s="20">
        <v>6</v>
      </c>
      <c r="D46" s="28">
        <v>6239.9</v>
      </c>
      <c r="E46" s="28">
        <v>6239.9</v>
      </c>
      <c r="F46" s="21">
        <v>2635.05</v>
      </c>
    </row>
    <row r="47" spans="1:9" ht="15">
      <c r="A47" s="19" t="s">
        <v>82</v>
      </c>
      <c r="B47" s="20">
        <v>11</v>
      </c>
      <c r="C47" s="11"/>
      <c r="D47" s="30">
        <f>SUM(D48:D50)</f>
        <v>477339.56</v>
      </c>
      <c r="E47" s="30">
        <f>SUM(E48:E50)</f>
        <v>468089.55</v>
      </c>
      <c r="F47" s="30">
        <f>SUM(F48:F50)</f>
        <v>182738.91</v>
      </c>
      <c r="G47" s="9"/>
      <c r="H47" s="29"/>
      <c r="I47" s="9"/>
    </row>
    <row r="48" spans="1:6" ht="15">
      <c r="A48" s="19" t="s">
        <v>83</v>
      </c>
      <c r="B48" s="20">
        <v>11</v>
      </c>
      <c r="C48" s="20">
        <v>2</v>
      </c>
      <c r="D48" s="28">
        <v>47503.69</v>
      </c>
      <c r="E48" s="28">
        <v>38253.68</v>
      </c>
      <c r="F48" s="21">
        <v>19450.29</v>
      </c>
    </row>
    <row r="49" spans="1:6" ht="15">
      <c r="A49" s="19" t="s">
        <v>84</v>
      </c>
      <c r="B49" s="20">
        <v>11</v>
      </c>
      <c r="C49" s="20">
        <v>3</v>
      </c>
      <c r="D49" s="28">
        <v>1274.7</v>
      </c>
      <c r="E49" s="28">
        <v>1274.7</v>
      </c>
      <c r="F49" s="21">
        <v>69.89</v>
      </c>
    </row>
    <row r="50" spans="1:6" ht="25.5">
      <c r="A50" s="19" t="s">
        <v>85</v>
      </c>
      <c r="B50" s="20">
        <v>11</v>
      </c>
      <c r="C50" s="20">
        <v>5</v>
      </c>
      <c r="D50" s="28">
        <v>428561.17</v>
      </c>
      <c r="E50" s="28">
        <v>428561.17</v>
      </c>
      <c r="F50" s="21">
        <v>163218.73</v>
      </c>
    </row>
    <row r="51" spans="1:7" ht="25.5">
      <c r="A51" s="19" t="s">
        <v>86</v>
      </c>
      <c r="B51" s="20">
        <v>13</v>
      </c>
      <c r="C51" s="11"/>
      <c r="D51" s="30">
        <f>SUM(D52)</f>
        <v>1377.3</v>
      </c>
      <c r="E51" s="30">
        <f>SUM(E52)</f>
        <v>1377.3</v>
      </c>
      <c r="F51" s="30">
        <f>SUM(F52)</f>
        <v>0</v>
      </c>
      <c r="G51" s="9"/>
    </row>
    <row r="52" spans="1:6" ht="25.5">
      <c r="A52" s="19" t="s">
        <v>87</v>
      </c>
      <c r="B52" s="20">
        <v>13</v>
      </c>
      <c r="C52" s="20">
        <v>1</v>
      </c>
      <c r="D52" s="28">
        <v>1377.3</v>
      </c>
      <c r="E52" s="28">
        <v>1377.3</v>
      </c>
      <c r="F52" s="21">
        <v>0</v>
      </c>
    </row>
    <row r="53" spans="1:9" ht="38.25">
      <c r="A53" s="19" t="s">
        <v>90</v>
      </c>
      <c r="B53" s="20">
        <v>14</v>
      </c>
      <c r="C53" s="20"/>
      <c r="D53" s="30">
        <f>SUM(D54:D55)</f>
        <v>64906</v>
      </c>
      <c r="E53" s="30">
        <f>SUM(E54:E55)</f>
        <v>64906</v>
      </c>
      <c r="F53" s="30">
        <f>SUM(F54:F55)</f>
        <v>24507.8</v>
      </c>
      <c r="G53" s="9"/>
      <c r="H53" s="29"/>
      <c r="I53" s="9"/>
    </row>
    <row r="54" spans="1:6" ht="38.25">
      <c r="A54" s="19" t="s">
        <v>91</v>
      </c>
      <c r="B54" s="20">
        <v>14</v>
      </c>
      <c r="C54" s="20">
        <v>1</v>
      </c>
      <c r="D54" s="28">
        <v>40705.3</v>
      </c>
      <c r="E54" s="28">
        <v>40705.3</v>
      </c>
      <c r="F54" s="21">
        <v>21135.8</v>
      </c>
    </row>
    <row r="55" spans="1:6" ht="15">
      <c r="A55" s="19" t="s">
        <v>92</v>
      </c>
      <c r="B55" s="20">
        <v>14</v>
      </c>
      <c r="C55" s="20">
        <v>2</v>
      </c>
      <c r="D55" s="28">
        <v>24200.7</v>
      </c>
      <c r="E55" s="28">
        <v>24200.7</v>
      </c>
      <c r="F55" s="21">
        <v>3372</v>
      </c>
    </row>
    <row r="56" spans="1:6" ht="15">
      <c r="A56" s="62" t="s">
        <v>88</v>
      </c>
      <c r="B56" s="62"/>
      <c r="C56" s="62"/>
      <c r="D56" s="30">
        <f>SUM(D7+D16+D18+D24+D29+D31+D37+D40+D42+D47+D51+D53)</f>
        <v>2172322.2499999995</v>
      </c>
      <c r="E56" s="30">
        <f>SUM(E7+E16+E18+E24+E29+E31+E37+E40+E42+E47+E51+E53)</f>
        <v>2155364.42</v>
      </c>
      <c r="F56" s="34">
        <f>SUM(F7+F16+F18+F24+F29+F31+F37+F40+F42+F47+F51+F53)</f>
        <v>909801.9300000002</v>
      </c>
    </row>
    <row r="57" spans="1:6" ht="15">
      <c r="A57" s="24"/>
      <c r="B57" s="25"/>
      <c r="C57" s="25"/>
      <c r="D57" s="25"/>
      <c r="E57" s="26"/>
      <c r="F57" s="33"/>
    </row>
    <row r="58" spans="1:6" ht="15">
      <c r="A58" s="24"/>
      <c r="B58" s="25"/>
      <c r="C58" s="25"/>
      <c r="D58" s="25"/>
      <c r="E58" s="26"/>
      <c r="F58" s="26"/>
    </row>
    <row r="59" spans="1:6" ht="15">
      <c r="A59" s="24"/>
      <c r="B59" s="25"/>
      <c r="C59" s="25"/>
      <c r="D59" s="25"/>
      <c r="E59" s="26"/>
      <c r="F59" s="26"/>
    </row>
    <row r="60" spans="1:6" ht="15">
      <c r="A60" s="24"/>
      <c r="B60" s="25"/>
      <c r="C60" s="25"/>
      <c r="D60" s="25"/>
      <c r="E60" s="26"/>
      <c r="F60" s="26"/>
    </row>
  </sheetData>
  <sheetProtection/>
  <mergeCells count="9">
    <mergeCell ref="D5:D6"/>
    <mergeCell ref="A56:C56"/>
    <mergeCell ref="E5:E6"/>
    <mergeCell ref="A1:F1"/>
    <mergeCell ref="A4:A6"/>
    <mergeCell ref="B4:B6"/>
    <mergeCell ref="C4:C6"/>
    <mergeCell ref="F4:F6"/>
    <mergeCell ref="D4:E4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A11" sqref="A11:D12"/>
    </sheetView>
  </sheetViews>
  <sheetFormatPr defaultColWidth="9.140625" defaultRowHeight="12.75"/>
  <cols>
    <col min="1" max="1" width="36.57421875" style="14" customWidth="1"/>
    <col min="2" max="2" width="27.140625" style="14" customWidth="1"/>
    <col min="3" max="3" width="23.8515625" style="14" customWidth="1"/>
    <col min="4" max="4" width="13.140625" style="14" customWidth="1"/>
    <col min="5" max="16384" width="9.140625" style="14" customWidth="1"/>
  </cols>
  <sheetData>
    <row r="1" spans="1:3" ht="34.5" customHeight="1">
      <c r="A1" s="54" t="s">
        <v>95</v>
      </c>
      <c r="B1" s="54"/>
      <c r="C1" s="54"/>
    </row>
    <row r="2" ht="16.5">
      <c r="A2" s="12"/>
    </row>
    <row r="3" ht="16.5">
      <c r="C3" s="4" t="s">
        <v>94</v>
      </c>
    </row>
    <row r="4" ht="15" customHeight="1" thickBot="1">
      <c r="C4" s="18" t="s">
        <v>99</v>
      </c>
    </row>
    <row r="5" spans="1:4" ht="32.25" customHeight="1" thickBot="1">
      <c r="A5" s="67" t="s">
        <v>39</v>
      </c>
      <c r="B5" s="72" t="s">
        <v>42</v>
      </c>
      <c r="C5" s="73"/>
      <c r="D5" s="70" t="s">
        <v>43</v>
      </c>
    </row>
    <row r="6" spans="1:4" ht="83.25" customHeight="1" thickBot="1">
      <c r="A6" s="68"/>
      <c r="B6" s="36" t="s">
        <v>98</v>
      </c>
      <c r="C6" s="37" t="s">
        <v>102</v>
      </c>
      <c r="D6" s="71"/>
    </row>
    <row r="7" spans="1:4" ht="39" customHeight="1" thickBot="1">
      <c r="A7" s="35" t="s">
        <v>96</v>
      </c>
      <c r="B7" s="47">
        <f>SUM(доходы!D32-расходы!D56)</f>
        <v>-92498.14999999944</v>
      </c>
      <c r="C7" s="47">
        <f>SUM(доходы!E32-расходы!E56)</f>
        <v>-92498.11999999988</v>
      </c>
      <c r="D7" s="47">
        <f>SUM(доходы!F32-расходы!F56)</f>
        <v>35233.6399999999</v>
      </c>
    </row>
    <row r="9" spans="1:5" ht="11.25" customHeight="1">
      <c r="A9" s="69"/>
      <c r="B9" s="69"/>
      <c r="C9" s="69"/>
      <c r="D9" s="15"/>
      <c r="E9" s="15"/>
    </row>
    <row r="11" spans="1:4" ht="89.25" customHeight="1">
      <c r="A11" s="74" t="s">
        <v>101</v>
      </c>
      <c r="B11" s="74"/>
      <c r="C11" s="74"/>
      <c r="D11" s="74"/>
    </row>
    <row r="12" spans="1:4" ht="12.75">
      <c r="A12" s="74"/>
      <c r="B12" s="74"/>
      <c r="C12" s="74"/>
      <c r="D12" s="74"/>
    </row>
  </sheetData>
  <sheetProtection/>
  <mergeCells count="6">
    <mergeCell ref="A1:C1"/>
    <mergeCell ref="A5:A6"/>
    <mergeCell ref="A9:C9"/>
    <mergeCell ref="D5:D6"/>
    <mergeCell ref="B5:C5"/>
    <mergeCell ref="A11:D12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bux_1</dc:creator>
  <cp:keywords/>
  <dc:description/>
  <cp:lastModifiedBy>1</cp:lastModifiedBy>
  <cp:lastPrinted>2022-07-29T07:56:40Z</cp:lastPrinted>
  <dcterms:created xsi:type="dcterms:W3CDTF">2022-04-14T06:03:53Z</dcterms:created>
  <dcterms:modified xsi:type="dcterms:W3CDTF">2022-07-29T07:57:14Z</dcterms:modified>
  <cp:category/>
  <cp:version/>
  <cp:contentType/>
  <cp:contentStatus/>
</cp:coreProperties>
</file>