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доходы" sheetId="1" r:id="rId1"/>
    <sheet name="расходы" sheetId="2" r:id="rId2"/>
    <sheet name="результат" sheetId="3" r:id="rId3"/>
  </sheets>
  <definedNames>
    <definedName name="_xlnm._FilterDatabase" localSheetId="0" hidden="1">'доходы'!$A$12:$F$12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<sst xmlns="http://schemas.openxmlformats.org/spreadsheetml/2006/main" count="132" uniqueCount="122">
  <si>
    <t>№</t>
  </si>
  <si>
    <t>(3.2) Код дохода по бюджетной классификации, Классификация доходов</t>
  </si>
  <si>
    <t>(1) Наименование показателя</t>
  </si>
  <si>
    <t>1</t>
  </si>
  <si>
    <t>1 00 00000 00 0000 000</t>
  </si>
  <si>
    <t>НАЛОГОВЫЕ И НЕНАЛОГОВЫЕ ДОХОДЫ</t>
  </si>
  <si>
    <t>2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</si>
  <si>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</si>
  <si>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</si>
  <si>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</si>
  <si>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</si>
  <si>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</si>
  <si>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</si>
  <si>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</si>
  <si>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</si>
  <si>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</si>
  <si>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</si>
  <si>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</si>
  <si>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</si>
  <si>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</si>
  <si>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</si>
  <si>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</si>
  <si>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</si>
  <si>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</si>
  <si>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</si>
  <si>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</si>
  <si>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</si>
  <si>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</si>
  <si>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</si>
  <si>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</si>
  <si>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</si>
  <si>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</si>
  <si>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</si>
  <si>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</si>
  <si>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</si>
  <si>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ОТЧЕТ</t>
  </si>
  <si>
    <t>ВСЕГО ДОХОДОВ</t>
  </si>
  <si>
    <t>Таблица 2</t>
  </si>
  <si>
    <t>Наименование</t>
  </si>
  <si>
    <t>Раздел</t>
  </si>
  <si>
    <t>Подраздел</t>
  </si>
  <si>
    <t>Плановые показатели на год, утвержденные</t>
  </si>
  <si>
    <t>Исполнено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</si>
  <si>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</si>
  <si>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</si>
  <si>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</si>
  <si>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</si>
  <si>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</si>
  <si>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</si>
  <si>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</si>
  <si>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</si>
  <si>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</si>
  <si>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</si>
  <si>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</si>
  <si>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</si>
  <si>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</si>
  <si>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</si>
  <si>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</si>
  <si>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</si>
  <si>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</si>
  <si>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</si>
  <si>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</si>
  <si>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</si>
  <si>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</si>
  <si>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</si>
  <si>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</si>
  <si>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</si>
  <si>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</si>
  <si>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</si>
  <si>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</si>
  <si>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</si>
  <si>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</si>
  <si>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</si>
  <si>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</si>
  <si>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</si>
  <si>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</si>
  <si>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</si>
  <si>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</si>
  <si>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</si>
  <si>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</si>
  <si>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</si>
  <si>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</si>
  <si>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</si>
  <si>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</si>
  <si>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</si>
  <si>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 РАСХОДОВ</t>
  </si>
  <si>
    <t>Сельское хозяйство и рыболовство</t>
  </si>
  <si>
    <t xml:space="preserve">           Таблица 3</t>
  </si>
  <si>
    <t xml:space="preserve">Приложение к  постановлению </t>
  </si>
  <si>
    <t xml:space="preserve">решением Муниципального Собрания Сокольского муниципального района </t>
  </si>
  <si>
    <t>(т.руб.)</t>
  </si>
  <si>
    <t>Таблица 1(т.руб.)</t>
  </si>
  <si>
    <t>* предусмотренных Бюджетным кодексом Российской Федерации, решением о  бюджете в части изменения показателей сводной бюджетной росписи  бюджета района согласно уведомлениям об изменении бюджетных ассигнований</t>
  </si>
  <si>
    <t>с учетом особенностей*</t>
  </si>
  <si>
    <t>1 06 00000 00 0000 000</t>
  </si>
  <si>
    <t>2 03 00000 00 0000 000</t>
  </si>
  <si>
    <t>2 07 00000 00 0000 000</t>
  </si>
  <si>
    <t>НАЛОГИ НА ИМУЩЕСТВО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</si>
  <si>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</si>
  <si>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</si>
  <si>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Специальные расходы</t>
  </si>
  <si>
    <t>2 04 00000 00 0000 000</t>
  </si>
  <si>
    <t>БЕЗВОЗМЕЗДНЫЕ ПОСТУПЛЕНИЯ ОТ НЕГОСУДАРСТВЕННЫХ ОРГАНИЗАЦИЙ</t>
  </si>
  <si>
    <t>ЗАДОЛЖЕННОСТЬ И ПЕРЕРАСЧЕТЫ ПО ОТМЕНЕННЫМ НАЛОГАМ, СБОРАМ И ИНЫМ ОБЯЗАТЕЛЬНЫМ ПЛАТЕЖАМ</t>
  </si>
  <si>
    <t>1 09 00000 00 0000 000</t>
  </si>
  <si>
    <t>Показатели доходов  бюджета Сокольского муниципального округа
по кодам видов доходов с детализацией на группы и подгруппы</t>
  </si>
  <si>
    <t>Показатели расходов  бюджета Сокольского муниципального округа 
по разделам и подразделам классификации расходов бюджета</t>
  </si>
  <si>
    <t>решением Муниципального Собрания Сокольского муниципального округа</t>
  </si>
  <si>
    <t>НАЦИОНАЛЬНАЯ ОБОРОНА</t>
  </si>
  <si>
    <t>Мобилизационная и вневойсковая подготовка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</si>
  <si>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</si>
  <si>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</si>
  <si>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Другие вопросы в области национальной безопасности и правоохранительной деятельности</t>
  </si>
  <si>
    <t>Результат исполнения  бюджета Сокольского муниципального округа (дефицит (-), профицит (+)</t>
  </si>
  <si>
    <t>Дефицит (-), профицит (+)  бюджета округа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</si>
  <si>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</si>
  <si>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</si>
  <si>
    <t>за девять месяцев  2023 года</t>
  </si>
  <si>
    <t xml:space="preserve">об исполнении  бюджета Сокольского муниципальнго округа за девять месяцев  2023 года
</t>
  </si>
  <si>
    <t>Администрации  округа</t>
  </si>
  <si>
    <t xml:space="preserve">от    26.10.2023         </t>
  </si>
  <si>
    <t>№ 1383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</si>
</sst>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"/>
    <numFmt numFmtId="174" formatCode="#,##0.00;[Red]\-#,##0.00;0.00"/>
    <numFmt numFmtId="175" formatCode="\&gt;\A\A.\A\A"/>
    <numFmt numFmtId="176" formatCode="&quot;&quot;###,##0.00"/>
    <numFmt numFmtId="177" formatCode="0\.00\.00000\.00\.0000\.000"/>
    <numFmt numFmtId="178" formatCode="#,##0.00_ ;[Red]\-#,##0.00\ "/>
    <numFmt numFmtId="179" formatCode="000\.00\.000\.0"/>
    <numFmt numFmtId="180" formatCode="00\.00\.00"/>
    <numFmt numFmtId="181" formatCode="000\.00\.00"/>
    <numFmt numFmtId="182" formatCode="0\.00"/>
    <numFmt numFmtId="183" formatCode="000"/>
    <numFmt numFmtId="184" formatCode="0000000000"/>
    <numFmt numFmtId="185" formatCode="0000"/>
  </numFmts>
  <fonts count="5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10" xfId="0" applyFill="1" applyBorder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54" fillId="0" borderId="0" xfId="0" applyFont="1" applyAlignment="1">
      <alignment horizontal="center" vertical="center" wrapText="1"/>
    </xf>
    <xf numFmtId="172" fontId="54" fillId="0" borderId="0" xfId="0" applyNumberFormat="1" applyFont="1" applyAlignment="1">
      <alignment vertical="center" wrapText="1"/>
    </xf>
    <xf numFmtId="172" fontId="5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6" fillId="34" borderId="11" xfId="0" applyFont="1" applyFill="1" applyBorder="1" applyAlignment="1">
      <alignment horizontal="justify" vertical="center" wrapText="1"/>
    </xf>
    <xf numFmtId="173" fontId="56" fillId="34" borderId="11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justify" vertical="center" wrapText="1"/>
    </xf>
    <xf numFmtId="173" fontId="57" fillId="34" borderId="1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172" fontId="56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 wrapText="1"/>
    </xf>
    <xf numFmtId="0" fontId="0" fillId="0" borderId="13" xfId="0" applyBorder="1" applyAlignment="1">
      <alignment horizontal="centerContinuous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justify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172" fontId="1" fillId="33" borderId="17" xfId="0" applyNumberFormat="1" applyFont="1" applyFill="1" applyBorder="1" applyAlignment="1">
      <alignment horizontal="center" vertical="top" wrapText="1"/>
    </xf>
    <xf numFmtId="0" fontId="56" fillId="34" borderId="11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74" fontId="5" fillId="0" borderId="0" xfId="52" applyNumberFormat="1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173" fontId="56" fillId="34" borderId="18" xfId="0" applyNumberFormat="1" applyFont="1" applyFill="1" applyBorder="1" applyAlignment="1">
      <alignment vertical="center"/>
    </xf>
    <xf numFmtId="173" fontId="56" fillId="34" borderId="18" xfId="0" applyNumberFormat="1" applyFont="1" applyFill="1" applyBorder="1" applyAlignment="1">
      <alignment horizontal="center" vertical="center"/>
    </xf>
    <xf numFmtId="174" fontId="10" fillId="0" borderId="19" xfId="52" applyNumberFormat="1" applyFont="1" applyFill="1" applyBorder="1" applyAlignment="1" applyProtection="1">
      <alignment horizontal="center" vertical="center"/>
      <protection hidden="1"/>
    </xf>
    <xf numFmtId="174" fontId="13" fillId="0" borderId="11" xfId="52" applyNumberFormat="1" applyFont="1" applyFill="1" applyBorder="1" applyAlignment="1" applyProtection="1">
      <alignment horizontal="center" vertical="center"/>
      <protection hidden="1"/>
    </xf>
    <xf numFmtId="174" fontId="13" fillId="0" borderId="20" xfId="52" applyNumberFormat="1" applyFont="1" applyFill="1" applyBorder="1" applyAlignment="1" applyProtection="1">
      <alignment horizontal="center" vertical="center"/>
      <protection hidden="1"/>
    </xf>
    <xf numFmtId="172" fontId="6" fillId="33" borderId="21" xfId="0" applyNumberFormat="1" applyFont="1" applyFill="1" applyBorder="1" applyAlignment="1">
      <alignment horizontal="center" vertical="center" wrapText="1"/>
    </xf>
    <xf numFmtId="172" fontId="6" fillId="33" borderId="22" xfId="0" applyNumberFormat="1" applyFont="1" applyFill="1" applyBorder="1" applyAlignment="1">
      <alignment horizontal="center" vertical="center" wrapText="1"/>
    </xf>
    <xf numFmtId="172" fontId="6" fillId="33" borderId="23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174" fontId="12" fillId="33" borderId="24" xfId="53" applyNumberFormat="1" applyFont="1" applyFill="1" applyBorder="1" applyAlignment="1" applyProtection="1">
      <alignment horizontal="center" vertical="center"/>
      <protection hidden="1"/>
    </xf>
    <xf numFmtId="176" fontId="11" fillId="0" borderId="25" xfId="0" applyNumberFormat="1" applyFont="1" applyBorder="1" applyAlignment="1">
      <alignment horizontal="center" vertical="center" wrapText="1"/>
    </xf>
    <xf numFmtId="174" fontId="12" fillId="33" borderId="11" xfId="53" applyNumberFormat="1" applyFont="1" applyFill="1" applyBorder="1" applyAlignment="1" applyProtection="1">
      <alignment horizontal="center" vertical="center"/>
      <protection hidden="1"/>
    </xf>
    <xf numFmtId="176" fontId="11" fillId="0" borderId="26" xfId="0" applyNumberFormat="1" applyFont="1" applyBorder="1" applyAlignment="1">
      <alignment horizontal="center" vertical="center" wrapText="1"/>
    </xf>
    <xf numFmtId="174" fontId="12" fillId="33" borderId="27" xfId="53" applyNumberFormat="1" applyFont="1" applyFill="1" applyBorder="1" applyAlignment="1" applyProtection="1">
      <alignment horizontal="center" vertical="center"/>
      <protection hidden="1"/>
    </xf>
    <xf numFmtId="172" fontId="6" fillId="33" borderId="28" xfId="0" applyNumberFormat="1" applyFont="1" applyFill="1" applyBorder="1" applyAlignment="1">
      <alignment horizontal="center" vertical="center" wrapText="1"/>
    </xf>
    <xf numFmtId="172" fontId="6" fillId="33" borderId="29" xfId="0" applyNumberFormat="1" applyFont="1" applyFill="1" applyBorder="1" applyAlignment="1">
      <alignment horizontal="center" vertical="center" wrapText="1"/>
    </xf>
    <xf numFmtId="172" fontId="6" fillId="33" borderId="30" xfId="0" applyNumberFormat="1" applyFont="1" applyFill="1" applyBorder="1" applyAlignment="1">
      <alignment horizontal="center" vertical="center" wrapText="1"/>
    </xf>
    <xf numFmtId="172" fontId="6" fillId="33" borderId="31" xfId="0" applyNumberFormat="1" applyFont="1" applyFill="1" applyBorder="1" applyAlignment="1">
      <alignment horizontal="center" vertical="center" wrapText="1"/>
    </xf>
    <xf numFmtId="172" fontId="6" fillId="35" borderId="31" xfId="0" applyNumberFormat="1" applyFont="1" applyFill="1" applyBorder="1" applyAlignment="1">
      <alignment horizontal="center" vertical="center" wrapText="1"/>
    </xf>
    <xf numFmtId="174" fontId="12" fillId="33" borderId="20" xfId="53" applyNumberFormat="1" applyFont="1" applyFill="1" applyBorder="1" applyAlignment="1" applyProtection="1">
      <alignment horizontal="center" vertical="center"/>
      <protection hidden="1"/>
    </xf>
    <xf numFmtId="172" fontId="6" fillId="35" borderId="21" xfId="0" applyNumberFormat="1" applyFont="1" applyFill="1" applyBorder="1" applyAlignment="1">
      <alignment horizontal="center" vertical="center" wrapText="1"/>
    </xf>
    <xf numFmtId="172" fontId="6" fillId="35" borderId="22" xfId="0" applyNumberFormat="1" applyFont="1" applyFill="1" applyBorder="1" applyAlignment="1">
      <alignment horizontal="center" vertical="center" wrapText="1"/>
    </xf>
    <xf numFmtId="172" fontId="6" fillId="35" borderId="23" xfId="0" applyNumberFormat="1" applyFont="1" applyFill="1" applyBorder="1" applyAlignment="1">
      <alignment horizontal="center" vertical="center" wrapText="1"/>
    </xf>
    <xf numFmtId="172" fontId="7" fillId="35" borderId="32" xfId="0" applyNumberFormat="1" applyFont="1" applyFill="1" applyBorder="1" applyAlignment="1">
      <alignment horizontal="center" vertical="center" wrapText="1"/>
    </xf>
    <xf numFmtId="172" fontId="8" fillId="35" borderId="33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72" fontId="7" fillId="35" borderId="34" xfId="0" applyNumberFormat="1" applyFont="1" applyFill="1" applyBorder="1" applyAlignment="1">
      <alignment horizontal="center" vertical="center" wrapText="1"/>
    </xf>
    <xf numFmtId="172" fontId="7" fillId="0" borderId="35" xfId="0" applyNumberFormat="1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8" xfId="0" applyFont="1" applyBorder="1" applyAlignment="1">
      <alignment horizontal="left" vertical="top" wrapText="1"/>
    </xf>
    <xf numFmtId="0" fontId="0" fillId="0" borderId="35" xfId="0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172" fontId="57" fillId="0" borderId="27" xfId="0" applyNumberFormat="1" applyFont="1" applyBorder="1" applyAlignment="1">
      <alignment horizontal="center" vertical="center" wrapText="1"/>
    </xf>
    <xf numFmtId="172" fontId="57" fillId="0" borderId="20" xfId="0" applyNumberFormat="1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justify" vertical="center" wrapText="1"/>
    </xf>
    <xf numFmtId="0" fontId="56" fillId="34" borderId="18" xfId="0" applyFont="1" applyFill="1" applyBorder="1" applyAlignment="1">
      <alignment horizontal="justify" vertical="center" wrapText="1"/>
    </xf>
    <xf numFmtId="0" fontId="56" fillId="34" borderId="11" xfId="0" applyFont="1" applyFill="1" applyBorder="1" applyAlignment="1">
      <alignment horizontal="center" vertical="center" wrapText="1"/>
    </xf>
    <xf numFmtId="172" fontId="56" fillId="0" borderId="11" xfId="0" applyNumberFormat="1" applyFont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55" fillId="34" borderId="36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  <xf numFmtId="0" fontId="58" fillId="34" borderId="46" xfId="0" applyFont="1" applyFill="1" applyBorder="1" applyAlignment="1">
      <alignment horizontal="center" vertical="center" wrapText="1"/>
    </xf>
    <xf numFmtId="0" fontId="58" fillId="34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70" zoomScaleNormal="70" zoomScalePageLayoutView="0" workbookViewId="0" topLeftCell="A1">
      <selection activeCell="F4" sqref="F4"/>
    </sheetView>
  </sheetViews>
  <sheetFormatPr defaultColWidth="17.140625" defaultRowHeight="12.75"/>
  <cols>
    <col min="1" max="1" width="3.8515625" style="0" customWidth="1"/>
    <col min="2" max="2" width="24.28125" style="0" customWidth="1"/>
    <col min="3" max="3" width="43.140625" style="0" customWidth="1"/>
    <col min="4" max="5" width="23.421875" style="0" customWidth="1"/>
    <col min="6" max="6" width="23.140625" style="0" customWidth="1"/>
  </cols>
  <sheetData>
    <row r="1" spans="1:6" ht="18" customHeight="1">
      <c r="A1" s="71"/>
      <c r="B1" s="72"/>
      <c r="C1" s="72"/>
      <c r="D1" s="72"/>
      <c r="E1" s="72"/>
      <c r="F1" s="72"/>
    </row>
    <row r="2" spans="1:4" ht="18" customHeight="1">
      <c r="A2" s="9"/>
      <c r="D2" t="s">
        <v>88</v>
      </c>
    </row>
    <row r="3" spans="1:4" ht="18" customHeight="1">
      <c r="A3" s="9"/>
      <c r="D3" t="s">
        <v>119</v>
      </c>
    </row>
    <row r="4" spans="4:6" ht="12.75">
      <c r="D4" t="s">
        <v>120</v>
      </c>
      <c r="F4" s="98" t="s">
        <v>121</v>
      </c>
    </row>
    <row r="5" spans="1:6" ht="12.75">
      <c r="A5" s="72"/>
      <c r="B5" s="72"/>
      <c r="C5" s="72"/>
      <c r="D5" s="72"/>
      <c r="E5" s="72"/>
      <c r="F5" s="72"/>
    </row>
    <row r="6" spans="1:6" ht="12.75">
      <c r="A6" s="72"/>
      <c r="B6" s="72"/>
      <c r="C6" s="72"/>
      <c r="D6" s="72"/>
      <c r="E6" s="72"/>
      <c r="F6" s="72"/>
    </row>
    <row r="7" spans="1:6" ht="16.5">
      <c r="A7" s="75" t="s">
        <v>35</v>
      </c>
      <c r="B7" s="75"/>
      <c r="C7" s="75"/>
      <c r="D7" s="75"/>
      <c r="E7" s="75"/>
      <c r="F7" s="75"/>
    </row>
    <row r="8" spans="1:6" ht="28.5" customHeight="1">
      <c r="A8" s="75" t="s">
        <v>118</v>
      </c>
      <c r="B8" s="75"/>
      <c r="C8" s="75"/>
      <c r="D8" s="75"/>
      <c r="E8" s="75"/>
      <c r="F8" s="75"/>
    </row>
    <row r="9" spans="1:6" ht="16.5">
      <c r="A9" s="2"/>
      <c r="B9" s="3"/>
      <c r="C9" s="3"/>
      <c r="D9" s="3"/>
      <c r="E9" s="3"/>
      <c r="F9" s="8" t="s">
        <v>91</v>
      </c>
    </row>
    <row r="10" spans="1:6" ht="44.25" customHeight="1" thickBot="1">
      <c r="A10" s="75" t="s">
        <v>105</v>
      </c>
      <c r="B10" s="75"/>
      <c r="C10" s="75"/>
      <c r="D10" s="75"/>
      <c r="E10" s="75"/>
      <c r="F10" s="75"/>
    </row>
    <row r="11" spans="1:6" ht="28.5" customHeight="1">
      <c r="A11" s="78" t="s">
        <v>0</v>
      </c>
      <c r="B11" s="76" t="s">
        <v>1</v>
      </c>
      <c r="C11" s="76" t="s">
        <v>2</v>
      </c>
      <c r="D11" s="80" t="s">
        <v>41</v>
      </c>
      <c r="E11" s="80"/>
      <c r="F11" s="69" t="s">
        <v>42</v>
      </c>
    </row>
    <row r="12" spans="1:6" ht="78" customHeight="1">
      <c r="A12" s="79"/>
      <c r="B12" s="77"/>
      <c r="C12" s="77"/>
      <c r="D12" s="21" t="s">
        <v>89</v>
      </c>
      <c r="E12" s="12" t="s">
        <v>93</v>
      </c>
      <c r="F12" s="70"/>
    </row>
    <row r="13" spans="1:8" ht="18">
      <c r="A13" s="22" t="s">
        <v>3</v>
      </c>
      <c r="B13" s="31" t="s">
        <v>4</v>
      </c>
      <c r="C13" s="31" t="s">
        <v>5</v>
      </c>
      <c r="D13" s="63">
        <f>SUM(D14+D15+D16+D17+D18+D20+D21+D22+D23+D24+D25)</f>
        <v>684619.8</v>
      </c>
      <c r="E13" s="63">
        <f>SUM(E14+E15+E16+E17+E18+E20+E21+E22+E23+E24+E25)</f>
        <v>684619.8</v>
      </c>
      <c r="F13" s="63">
        <f>SUM(F14+F15+F16+F17+F18+F20+F21+F22+F23+F24+F25+F19)</f>
        <v>483565.72718999995</v>
      </c>
      <c r="G13" s="5"/>
      <c r="H13" s="36"/>
    </row>
    <row r="14" spans="1:8" ht="24.75" customHeight="1">
      <c r="A14" s="23" t="s">
        <v>6</v>
      </c>
      <c r="B14" s="1" t="s">
        <v>7</v>
      </c>
      <c r="C14" s="1" t="s">
        <v>8</v>
      </c>
      <c r="D14" s="64">
        <v>496558</v>
      </c>
      <c r="E14" s="64">
        <v>496558</v>
      </c>
      <c r="F14" s="65">
        <v>348389.27619999996</v>
      </c>
      <c r="G14" s="5"/>
      <c r="H14" s="36"/>
    </row>
    <row r="15" spans="1:8" ht="41.25" customHeight="1">
      <c r="A15" s="23">
        <v>3</v>
      </c>
      <c r="B15" s="1" t="s">
        <v>9</v>
      </c>
      <c r="C15" s="1" t="s">
        <v>10</v>
      </c>
      <c r="D15" s="64">
        <v>24627.999999999996</v>
      </c>
      <c r="E15" s="64">
        <v>24627.999999999996</v>
      </c>
      <c r="F15" s="65">
        <v>19625.15294</v>
      </c>
      <c r="H15" s="36"/>
    </row>
    <row r="16" spans="1:8" ht="18">
      <c r="A16" s="23">
        <v>4</v>
      </c>
      <c r="B16" s="1" t="s">
        <v>11</v>
      </c>
      <c r="C16" s="1" t="s">
        <v>12</v>
      </c>
      <c r="D16" s="64">
        <v>89759</v>
      </c>
      <c r="E16" s="64">
        <v>89759</v>
      </c>
      <c r="F16" s="65">
        <v>65107.63268</v>
      </c>
      <c r="H16" s="36"/>
    </row>
    <row r="17" spans="1:8" ht="18">
      <c r="A17" s="23">
        <v>5</v>
      </c>
      <c r="B17" s="29" t="s">
        <v>94</v>
      </c>
      <c r="C17" s="29" t="s">
        <v>97</v>
      </c>
      <c r="D17" s="64">
        <v>40052.8</v>
      </c>
      <c r="E17" s="64">
        <v>40052.8</v>
      </c>
      <c r="F17" s="65">
        <v>11412.59601</v>
      </c>
      <c r="H17" s="36"/>
    </row>
    <row r="18" spans="1:8" ht="18">
      <c r="A18" s="23">
        <v>6</v>
      </c>
      <c r="B18" s="1" t="s">
        <v>13</v>
      </c>
      <c r="C18" s="1" t="s">
        <v>14</v>
      </c>
      <c r="D18" s="64">
        <v>7500</v>
      </c>
      <c r="E18" s="64">
        <v>7500</v>
      </c>
      <c r="F18" s="65">
        <v>5743.286950000001</v>
      </c>
      <c r="H18" s="36"/>
    </row>
    <row r="19" spans="1:8" ht="38.25">
      <c r="A19" s="23">
        <v>7</v>
      </c>
      <c r="B19" s="1" t="s">
        <v>104</v>
      </c>
      <c r="C19" s="1" t="s">
        <v>103</v>
      </c>
      <c r="D19" s="64">
        <v>0</v>
      </c>
      <c r="E19" s="64">
        <v>0</v>
      </c>
      <c r="F19" s="66">
        <v>0</v>
      </c>
      <c r="H19" s="36"/>
    </row>
    <row r="20" spans="1:8" ht="54" customHeight="1">
      <c r="A20" s="23">
        <v>8</v>
      </c>
      <c r="B20" s="1" t="s">
        <v>15</v>
      </c>
      <c r="C20" s="1" t="s">
        <v>16</v>
      </c>
      <c r="D20" s="64">
        <v>18200</v>
      </c>
      <c r="E20" s="64">
        <v>18200</v>
      </c>
      <c r="F20" s="65">
        <v>14932.57441</v>
      </c>
      <c r="H20" s="36"/>
    </row>
    <row r="21" spans="1:8" ht="25.5">
      <c r="A21" s="23">
        <v>9</v>
      </c>
      <c r="B21" s="1" t="s">
        <v>17</v>
      </c>
      <c r="C21" s="1" t="s">
        <v>18</v>
      </c>
      <c r="D21" s="64">
        <v>5111</v>
      </c>
      <c r="E21" s="64">
        <v>5111</v>
      </c>
      <c r="F21" s="65">
        <v>3942.62448</v>
      </c>
      <c r="H21" s="36"/>
    </row>
    <row r="22" spans="1:8" ht="33.75" customHeight="1">
      <c r="A22" s="23">
        <v>10</v>
      </c>
      <c r="B22" s="1" t="s">
        <v>19</v>
      </c>
      <c r="C22" s="1" t="s">
        <v>20</v>
      </c>
      <c r="D22" s="64">
        <v>0</v>
      </c>
      <c r="E22" s="64">
        <v>0</v>
      </c>
      <c r="F22" s="65">
        <v>1176.52992</v>
      </c>
      <c r="H22" s="36"/>
    </row>
    <row r="23" spans="1:8" ht="28.5" customHeight="1">
      <c r="A23" s="23">
        <v>11</v>
      </c>
      <c r="B23" s="1" t="s">
        <v>21</v>
      </c>
      <c r="C23" s="1" t="s">
        <v>22</v>
      </c>
      <c r="D23" s="64">
        <v>1650</v>
      </c>
      <c r="E23" s="64">
        <v>1650</v>
      </c>
      <c r="F23" s="65">
        <v>10487.84849</v>
      </c>
      <c r="H23" s="36"/>
    </row>
    <row r="24" spans="1:8" ht="25.5">
      <c r="A24" s="23">
        <v>12</v>
      </c>
      <c r="B24" s="1" t="s">
        <v>23</v>
      </c>
      <c r="C24" s="1" t="s">
        <v>24</v>
      </c>
      <c r="D24" s="64">
        <v>1161</v>
      </c>
      <c r="E24" s="64">
        <v>1161</v>
      </c>
      <c r="F24" s="65">
        <v>2424.55336</v>
      </c>
      <c r="H24" s="36"/>
    </row>
    <row r="25" spans="1:8" ht="18">
      <c r="A25" s="23">
        <v>13</v>
      </c>
      <c r="B25" s="1" t="s">
        <v>25</v>
      </c>
      <c r="C25" s="1" t="s">
        <v>26</v>
      </c>
      <c r="D25" s="64">
        <v>0</v>
      </c>
      <c r="E25" s="64">
        <v>0</v>
      </c>
      <c r="F25" s="65">
        <v>323.65175</v>
      </c>
      <c r="H25" s="36"/>
    </row>
    <row r="26" spans="1:8" ht="18">
      <c r="A26" s="23">
        <v>14</v>
      </c>
      <c r="B26" s="30" t="s">
        <v>27</v>
      </c>
      <c r="C26" s="30" t="s">
        <v>28</v>
      </c>
      <c r="D26" s="67">
        <f>SUM(D27:D33)</f>
        <v>1838922.39433</v>
      </c>
      <c r="E26" s="67">
        <f>SUM(E27:E33)</f>
        <v>1838922.39433</v>
      </c>
      <c r="F26" s="67">
        <f>SUM(F27:F33)</f>
        <v>925328.80366</v>
      </c>
      <c r="G26" s="5"/>
      <c r="H26" s="36"/>
    </row>
    <row r="27" spans="1:8" ht="41.25" customHeight="1">
      <c r="A27" s="23">
        <v>15</v>
      </c>
      <c r="B27" s="1" t="s">
        <v>29</v>
      </c>
      <c r="C27" s="1" t="s">
        <v>30</v>
      </c>
      <c r="D27" s="42">
        <v>1835670.748</v>
      </c>
      <c r="E27" s="42">
        <v>1835670.748</v>
      </c>
      <c r="F27" s="65">
        <v>923489.6846</v>
      </c>
      <c r="H27" s="36"/>
    </row>
    <row r="28" spans="1:8" ht="41.25" customHeight="1">
      <c r="A28" s="23">
        <v>16</v>
      </c>
      <c r="B28" s="29" t="s">
        <v>95</v>
      </c>
      <c r="C28" s="29" t="s">
        <v>98</v>
      </c>
      <c r="D28" s="66">
        <v>0</v>
      </c>
      <c r="E28" s="66">
        <v>0</v>
      </c>
      <c r="F28" s="66">
        <v>0</v>
      </c>
      <c r="H28" s="36"/>
    </row>
    <row r="29" spans="1:8" ht="41.25" customHeight="1">
      <c r="A29" s="23">
        <v>17</v>
      </c>
      <c r="B29" s="29" t="s">
        <v>101</v>
      </c>
      <c r="C29" s="29" t="s">
        <v>102</v>
      </c>
      <c r="D29" s="65">
        <v>50.55</v>
      </c>
      <c r="E29" s="65">
        <v>50.55</v>
      </c>
      <c r="F29" s="65">
        <v>150.55</v>
      </c>
      <c r="H29" s="36"/>
    </row>
    <row r="30" spans="1:8" ht="41.25" customHeight="1">
      <c r="A30" s="23">
        <v>18</v>
      </c>
      <c r="B30" s="29" t="s">
        <v>96</v>
      </c>
      <c r="C30" s="29" t="s">
        <v>99</v>
      </c>
      <c r="D30" s="64">
        <v>3201.09633</v>
      </c>
      <c r="E30" s="64">
        <v>3201.09633</v>
      </c>
      <c r="F30" s="65">
        <v>1787.84833</v>
      </c>
      <c r="H30" s="36"/>
    </row>
    <row r="31" spans="1:8" ht="120.75" customHeight="1">
      <c r="A31" s="23">
        <v>19</v>
      </c>
      <c r="B31" s="37" t="s">
        <v>116</v>
      </c>
      <c r="C31" s="37" t="s">
        <v>115</v>
      </c>
      <c r="D31" s="64">
        <v>0</v>
      </c>
      <c r="E31" s="64">
        <v>0</v>
      </c>
      <c r="F31" s="65">
        <v>0</v>
      </c>
      <c r="H31" s="36"/>
    </row>
    <row r="32" spans="1:8" ht="78.75" customHeight="1">
      <c r="A32" s="23">
        <v>20</v>
      </c>
      <c r="B32" s="1" t="s">
        <v>31</v>
      </c>
      <c r="C32" s="1" t="s">
        <v>32</v>
      </c>
      <c r="D32" s="64">
        <v>0</v>
      </c>
      <c r="E32" s="64">
        <v>0</v>
      </c>
      <c r="F32" s="65">
        <v>574.4684100000001</v>
      </c>
      <c r="H32" s="36"/>
    </row>
    <row r="33" spans="1:8" ht="51">
      <c r="A33" s="23">
        <v>21</v>
      </c>
      <c r="B33" s="1" t="s">
        <v>33</v>
      </c>
      <c r="C33" s="1" t="s">
        <v>34</v>
      </c>
      <c r="D33" s="66">
        <v>0</v>
      </c>
      <c r="E33" s="66">
        <v>0</v>
      </c>
      <c r="F33" s="65">
        <v>-673.7476800000001</v>
      </c>
      <c r="H33" s="36"/>
    </row>
    <row r="34" spans="1:8" ht="18.75" thickBot="1">
      <c r="A34" s="73" t="s">
        <v>36</v>
      </c>
      <c r="B34" s="74"/>
      <c r="C34" s="74"/>
      <c r="D34" s="68">
        <f>SUM(D13+D26)</f>
        <v>2523542.1943300003</v>
      </c>
      <c r="E34" s="68">
        <f>SUM(E13+E26)</f>
        <v>2523542.1943300003</v>
      </c>
      <c r="F34" s="68">
        <f>SUM(F13+F26)</f>
        <v>1408894.53085</v>
      </c>
      <c r="G34" s="5"/>
      <c r="H34" s="36"/>
    </row>
    <row r="35" spans="4:8" ht="15">
      <c r="D35" s="5"/>
      <c r="E35" s="5"/>
      <c r="H35" s="36"/>
    </row>
    <row r="36" spans="1:8" ht="16.5" customHeight="1">
      <c r="A36" s="72"/>
      <c r="B36" s="72"/>
      <c r="C36" s="72"/>
      <c r="D36" s="72"/>
      <c r="E36" s="72"/>
      <c r="F36" s="72"/>
      <c r="H36" s="36"/>
    </row>
    <row r="37" spans="1:8" ht="15">
      <c r="A37" s="72"/>
      <c r="B37" s="72"/>
      <c r="C37" s="72"/>
      <c r="D37" s="72"/>
      <c r="E37" s="72"/>
      <c r="F37" s="72"/>
      <c r="H37" s="36"/>
    </row>
    <row r="38" ht="15">
      <c r="H38" s="36"/>
    </row>
    <row r="39" ht="15">
      <c r="H39" s="36"/>
    </row>
    <row r="40" ht="15">
      <c r="H40" s="36"/>
    </row>
    <row r="41" ht="15">
      <c r="H41" s="36"/>
    </row>
    <row r="42" ht="15">
      <c r="H42" s="36"/>
    </row>
    <row r="43" ht="15">
      <c r="H43" s="36"/>
    </row>
    <row r="44" ht="15">
      <c r="H44" s="36"/>
    </row>
    <row r="45" ht="15">
      <c r="H45" s="36"/>
    </row>
    <row r="46" ht="15">
      <c r="H46" s="36"/>
    </row>
    <row r="47" ht="15">
      <c r="H47" s="36"/>
    </row>
    <row r="48" ht="15">
      <c r="H48" s="36"/>
    </row>
    <row r="49" ht="15">
      <c r="H49" s="36"/>
    </row>
    <row r="50" ht="15">
      <c r="H50" s="36"/>
    </row>
    <row r="51" ht="15">
      <c r="H51" s="36"/>
    </row>
    <row r="52" ht="15">
      <c r="H52" s="36"/>
    </row>
    <row r="53" ht="15">
      <c r="H53" s="36"/>
    </row>
    <row r="54" ht="15">
      <c r="H54" s="36"/>
    </row>
    <row r="55" ht="15">
      <c r="H55" s="36"/>
    </row>
    <row r="56" ht="15">
      <c r="H56" s="36"/>
    </row>
    <row r="57" ht="15">
      <c r="H57" s="36"/>
    </row>
    <row r="58" ht="15">
      <c r="H58" s="36"/>
    </row>
    <row r="59" ht="15">
      <c r="H59" s="36"/>
    </row>
    <row r="60" ht="15">
      <c r="H60" s="36"/>
    </row>
    <row r="61" ht="15">
      <c r="H61" s="36"/>
    </row>
    <row r="62" ht="15">
      <c r="H62" s="36"/>
    </row>
    <row r="63" ht="15">
      <c r="H63" s="36"/>
    </row>
    <row r="64" ht="15">
      <c r="H64" s="36"/>
    </row>
    <row r="65" ht="15">
      <c r="H65" s="36"/>
    </row>
    <row r="66" ht="15">
      <c r="H66" s="36"/>
    </row>
    <row r="67" ht="15">
      <c r="H67" s="36"/>
    </row>
    <row r="68" ht="15">
      <c r="H68" s="36"/>
    </row>
    <row r="69" ht="15">
      <c r="H69" s="36"/>
    </row>
    <row r="70" ht="15">
      <c r="H70" s="36"/>
    </row>
    <row r="71" ht="15">
      <c r="H71" s="36"/>
    </row>
    <row r="72" ht="15">
      <c r="H72" s="36"/>
    </row>
    <row r="73" ht="15">
      <c r="H73" s="36"/>
    </row>
    <row r="74" ht="15">
      <c r="H74" s="36"/>
    </row>
    <row r="75" ht="15">
      <c r="H75" s="36"/>
    </row>
    <row r="76" ht="15">
      <c r="H76" s="36"/>
    </row>
    <row r="77" ht="15">
      <c r="H77" s="36"/>
    </row>
    <row r="78" ht="15">
      <c r="H78" s="36"/>
    </row>
    <row r="79" ht="15">
      <c r="H79" s="36"/>
    </row>
    <row r="80" ht="15">
      <c r="H80" s="36"/>
    </row>
    <row r="81" ht="15">
      <c r="H81" s="36"/>
    </row>
    <row r="82" ht="15">
      <c r="H82" s="36"/>
    </row>
    <row r="83" ht="15">
      <c r="H83" s="36"/>
    </row>
    <row r="84" ht="15">
      <c r="H84" s="36"/>
    </row>
    <row r="85" ht="15">
      <c r="H85" s="36"/>
    </row>
    <row r="86" ht="15">
      <c r="H86" s="36"/>
    </row>
    <row r="87" ht="15">
      <c r="H87" s="36"/>
    </row>
    <row r="88" ht="15">
      <c r="H88" s="36"/>
    </row>
    <row r="89" ht="15">
      <c r="H89" s="36"/>
    </row>
    <row r="90" ht="15">
      <c r="H90" s="36"/>
    </row>
    <row r="91" ht="15">
      <c r="H91" s="36"/>
    </row>
    <row r="92" ht="15">
      <c r="H92" s="36"/>
    </row>
    <row r="93" ht="15">
      <c r="H93" s="36"/>
    </row>
    <row r="94" ht="15">
      <c r="H94" s="36"/>
    </row>
    <row r="95" ht="15">
      <c r="H95" s="36"/>
    </row>
    <row r="96" ht="15">
      <c r="H96" s="36"/>
    </row>
    <row r="97" ht="15">
      <c r="H97" s="36"/>
    </row>
    <row r="98" ht="15">
      <c r="H98" s="36"/>
    </row>
    <row r="99" ht="15">
      <c r="H99" s="36"/>
    </row>
    <row r="100" ht="15">
      <c r="H100" s="36"/>
    </row>
    <row r="101" ht="15">
      <c r="H101" s="36"/>
    </row>
    <row r="102" ht="15">
      <c r="H102" s="36"/>
    </row>
    <row r="103" ht="15">
      <c r="H103" s="36"/>
    </row>
    <row r="104" ht="15">
      <c r="H104" s="36"/>
    </row>
    <row r="105" ht="15">
      <c r="H105" s="36"/>
    </row>
    <row r="106" ht="15">
      <c r="H106" s="36"/>
    </row>
    <row r="107" ht="15">
      <c r="H107" s="36"/>
    </row>
    <row r="108" ht="15">
      <c r="H108" s="36"/>
    </row>
    <row r="109" ht="15">
      <c r="H109" s="36"/>
    </row>
    <row r="110" ht="15">
      <c r="H110" s="36"/>
    </row>
    <row r="111" ht="15">
      <c r="H111" s="36"/>
    </row>
    <row r="112" ht="15">
      <c r="H112" s="36"/>
    </row>
    <row r="113" ht="15">
      <c r="H113" s="36"/>
    </row>
    <row r="114" ht="15">
      <c r="H114" s="36"/>
    </row>
    <row r="115" ht="15">
      <c r="H115" s="36"/>
    </row>
    <row r="116" ht="15">
      <c r="H116" s="36"/>
    </row>
    <row r="117" ht="15">
      <c r="H117" s="36"/>
    </row>
    <row r="118" ht="15">
      <c r="H118" s="36"/>
    </row>
    <row r="119" ht="15">
      <c r="H119" s="36"/>
    </row>
    <row r="120" ht="15">
      <c r="H120" s="36"/>
    </row>
    <row r="121" ht="15">
      <c r="H121" s="36"/>
    </row>
    <row r="122" ht="15">
      <c r="H122" s="36"/>
    </row>
    <row r="123" ht="15">
      <c r="H123" s="36"/>
    </row>
    <row r="124" ht="15">
      <c r="H124" s="38"/>
    </row>
  </sheetData>
  <sheetProtection/>
  <autoFilter ref="A12:F12"/>
  <mergeCells count="14">
    <mergeCell ref="A37:F37"/>
    <mergeCell ref="A7:F7"/>
    <mergeCell ref="A8:F8"/>
    <mergeCell ref="A10:F10"/>
    <mergeCell ref="B11:B12"/>
    <mergeCell ref="A11:A12"/>
    <mergeCell ref="C11:C12"/>
    <mergeCell ref="D11:E11"/>
    <mergeCell ref="F11:F12"/>
    <mergeCell ref="A1:F1"/>
    <mergeCell ref="A5:F5"/>
    <mergeCell ref="A6:F6"/>
    <mergeCell ref="A34:C34"/>
    <mergeCell ref="A36:F36"/>
  </mergeCells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0.57421875" style="4" customWidth="1"/>
    <col min="2" max="2" width="6.00390625" style="6" customWidth="1"/>
    <col min="3" max="3" width="5.7109375" style="6" customWidth="1"/>
    <col min="4" max="4" width="15.421875" style="6" customWidth="1"/>
    <col min="5" max="5" width="18.140625" style="7" customWidth="1"/>
    <col min="6" max="6" width="16.140625" style="7" customWidth="1"/>
    <col min="7" max="7" width="10.57421875" style="4" bestFit="1" customWidth="1"/>
    <col min="8" max="16384" width="9.140625" style="4" customWidth="1"/>
  </cols>
  <sheetData>
    <row r="1" spans="1:6" ht="36" customHeight="1">
      <c r="A1" s="75" t="s">
        <v>106</v>
      </c>
      <c r="B1" s="75"/>
      <c r="C1" s="75"/>
      <c r="D1" s="75"/>
      <c r="E1" s="75"/>
      <c r="F1" s="75"/>
    </row>
    <row r="2" spans="1:6" ht="16.5">
      <c r="A2" s="75" t="s">
        <v>117</v>
      </c>
      <c r="B2" s="75"/>
      <c r="C2" s="75"/>
      <c r="D2" s="75"/>
      <c r="E2" s="75"/>
      <c r="F2" s="75"/>
    </row>
    <row r="3" spans="1:6" ht="16.5">
      <c r="A3" s="39"/>
      <c r="B3" s="39"/>
      <c r="C3" s="39"/>
      <c r="D3" s="39"/>
      <c r="F3" s="8" t="s">
        <v>37</v>
      </c>
    </row>
    <row r="4" ht="16.5">
      <c r="F4" s="8" t="s">
        <v>90</v>
      </c>
    </row>
    <row r="5" spans="1:6" ht="30.75" customHeight="1">
      <c r="A5" s="85" t="s">
        <v>38</v>
      </c>
      <c r="B5" s="85" t="s">
        <v>39</v>
      </c>
      <c r="C5" s="85" t="s">
        <v>40</v>
      </c>
      <c r="D5" s="88" t="s">
        <v>41</v>
      </c>
      <c r="E5" s="89"/>
      <c r="F5" s="86" t="s">
        <v>42</v>
      </c>
    </row>
    <row r="6" spans="1:6" ht="31.5" customHeight="1">
      <c r="A6" s="85"/>
      <c r="B6" s="85"/>
      <c r="C6" s="85"/>
      <c r="D6" s="81" t="s">
        <v>107</v>
      </c>
      <c r="E6" s="81" t="s">
        <v>93</v>
      </c>
      <c r="F6" s="86"/>
    </row>
    <row r="7" spans="1:6" ht="45.75" customHeight="1" thickBot="1">
      <c r="A7" s="85"/>
      <c r="B7" s="85"/>
      <c r="C7" s="85"/>
      <c r="D7" s="82"/>
      <c r="E7" s="82"/>
      <c r="F7" s="87"/>
    </row>
    <row r="8" spans="1:7" ht="24" customHeight="1" thickBot="1">
      <c r="A8" s="14" t="s">
        <v>43</v>
      </c>
      <c r="B8" s="15">
        <v>1</v>
      </c>
      <c r="C8" s="40"/>
      <c r="D8" s="45">
        <f>SUM(D9:D16)</f>
        <v>207315.40616999997</v>
      </c>
      <c r="E8" s="46">
        <f>SUM(E9:E16)</f>
        <v>207315.40449</v>
      </c>
      <c r="F8" s="47">
        <f>SUM(F9:F16)</f>
        <v>131183.81467999998</v>
      </c>
      <c r="G8" s="7"/>
    </row>
    <row r="9" spans="1:6" ht="39.75" customHeight="1">
      <c r="A9" s="14" t="s">
        <v>44</v>
      </c>
      <c r="B9" s="15">
        <v>1</v>
      </c>
      <c r="C9" s="15">
        <v>2</v>
      </c>
      <c r="D9" s="48">
        <v>7835.487</v>
      </c>
      <c r="E9" s="49">
        <v>7835.487</v>
      </c>
      <c r="F9" s="50">
        <v>5671.5004500000005</v>
      </c>
    </row>
    <row r="10" spans="1:6" ht="52.5" customHeight="1">
      <c r="A10" s="14" t="s">
        <v>45</v>
      </c>
      <c r="B10" s="15">
        <v>1</v>
      </c>
      <c r="C10" s="15">
        <v>3</v>
      </c>
      <c r="D10" s="48">
        <v>2095.483</v>
      </c>
      <c r="E10" s="51">
        <v>2095.483</v>
      </c>
      <c r="F10" s="48">
        <v>1473.97894</v>
      </c>
    </row>
    <row r="11" spans="1:6" ht="51">
      <c r="A11" s="14" t="s">
        <v>46</v>
      </c>
      <c r="B11" s="15">
        <v>1</v>
      </c>
      <c r="C11" s="15">
        <v>4</v>
      </c>
      <c r="D11" s="48">
        <v>121040.61976</v>
      </c>
      <c r="E11" s="51">
        <v>121040.619</v>
      </c>
      <c r="F11" s="48">
        <v>74956.14111</v>
      </c>
    </row>
    <row r="12" spans="1:6" ht="33.75" customHeight="1">
      <c r="A12" s="14" t="s">
        <v>47</v>
      </c>
      <c r="B12" s="15">
        <v>1</v>
      </c>
      <c r="C12" s="15">
        <v>5</v>
      </c>
      <c r="D12" s="48">
        <v>1.667</v>
      </c>
      <c r="E12" s="51">
        <v>1.667</v>
      </c>
      <c r="F12" s="48">
        <v>1.57366</v>
      </c>
    </row>
    <row r="13" spans="1:6" ht="42.75" customHeight="1">
      <c r="A13" s="14" t="s">
        <v>48</v>
      </c>
      <c r="B13" s="15">
        <v>1</v>
      </c>
      <c r="C13" s="15">
        <v>6</v>
      </c>
      <c r="D13" s="48">
        <v>25420.67749</v>
      </c>
      <c r="E13" s="51">
        <v>25420.67749</v>
      </c>
      <c r="F13" s="48">
        <v>16763.96423</v>
      </c>
    </row>
    <row r="14" spans="1:6" ht="23.25" customHeight="1">
      <c r="A14" s="28" t="s">
        <v>100</v>
      </c>
      <c r="B14" s="15">
        <v>1</v>
      </c>
      <c r="C14" s="15">
        <v>7</v>
      </c>
      <c r="D14" s="48">
        <v>0</v>
      </c>
      <c r="E14" s="51">
        <v>0</v>
      </c>
      <c r="F14" s="43">
        <v>0</v>
      </c>
    </row>
    <row r="15" spans="1:6" ht="33.75" customHeight="1">
      <c r="A15" s="14" t="s">
        <v>49</v>
      </c>
      <c r="B15" s="15">
        <v>1</v>
      </c>
      <c r="C15" s="15">
        <v>11</v>
      </c>
      <c r="D15" s="48">
        <v>1076.8</v>
      </c>
      <c r="E15" s="51">
        <v>1076.8</v>
      </c>
      <c r="F15" s="43">
        <v>0</v>
      </c>
    </row>
    <row r="16" spans="1:6" ht="21" customHeight="1" thickBot="1">
      <c r="A16" s="14" t="s">
        <v>50</v>
      </c>
      <c r="B16" s="15">
        <v>1</v>
      </c>
      <c r="C16" s="15">
        <v>13</v>
      </c>
      <c r="D16" s="52">
        <v>49844.67192</v>
      </c>
      <c r="E16" s="53">
        <v>49844.671</v>
      </c>
      <c r="F16" s="52">
        <v>32316.65629</v>
      </c>
    </row>
    <row r="17" spans="1:6" ht="21" customHeight="1" thickBot="1">
      <c r="A17" s="34" t="s">
        <v>108</v>
      </c>
      <c r="B17" s="15">
        <v>2</v>
      </c>
      <c r="C17" s="40"/>
      <c r="D17" s="54">
        <f>SUM(D18)</f>
        <v>665</v>
      </c>
      <c r="E17" s="55">
        <f>SUM(E18)</f>
        <v>665</v>
      </c>
      <c r="F17" s="47">
        <f>SUM(F18)</f>
        <v>469.39001</v>
      </c>
    </row>
    <row r="18" spans="1:6" ht="20.25" customHeight="1" thickBot="1">
      <c r="A18" s="34" t="s">
        <v>109</v>
      </c>
      <c r="B18" s="15">
        <v>2</v>
      </c>
      <c r="C18" s="15">
        <v>3</v>
      </c>
      <c r="D18" s="44">
        <v>665</v>
      </c>
      <c r="E18" s="44">
        <v>665</v>
      </c>
      <c r="F18" s="52">
        <v>469.39001</v>
      </c>
    </row>
    <row r="19" spans="1:7" ht="29.25" customHeight="1" thickBot="1">
      <c r="A19" s="14" t="s">
        <v>51</v>
      </c>
      <c r="B19" s="15">
        <v>3</v>
      </c>
      <c r="C19" s="40"/>
      <c r="D19" s="45">
        <f>SUM(D20:D21)</f>
        <v>12908.603869999999</v>
      </c>
      <c r="E19" s="46">
        <f>SUM(E20:E21)</f>
        <v>12908.603869999999</v>
      </c>
      <c r="F19" s="47">
        <f>SUM(F20:F21)</f>
        <v>9242.72915</v>
      </c>
      <c r="G19" s="7"/>
    </row>
    <row r="20" spans="1:6" ht="42" customHeight="1">
      <c r="A20" s="14" t="s">
        <v>52</v>
      </c>
      <c r="B20" s="15">
        <v>3</v>
      </c>
      <c r="C20" s="15">
        <v>10</v>
      </c>
      <c r="D20" s="48">
        <v>11043.39387</v>
      </c>
      <c r="E20" s="49">
        <v>11043.39387</v>
      </c>
      <c r="F20" s="48">
        <v>8466.21077</v>
      </c>
    </row>
    <row r="21" spans="1:6" ht="39" customHeight="1" thickBot="1">
      <c r="A21" s="33" t="s">
        <v>112</v>
      </c>
      <c r="B21" s="15">
        <v>3</v>
      </c>
      <c r="C21" s="15">
        <v>14</v>
      </c>
      <c r="D21" s="52">
        <v>1865.21</v>
      </c>
      <c r="E21" s="53">
        <v>1865.21</v>
      </c>
      <c r="F21" s="52">
        <v>776.51838</v>
      </c>
    </row>
    <row r="22" spans="1:7" ht="33.75" customHeight="1" thickBot="1">
      <c r="A22" s="14" t="s">
        <v>53</v>
      </c>
      <c r="B22" s="15">
        <v>4</v>
      </c>
      <c r="C22" s="40"/>
      <c r="D22" s="45">
        <f>SUM(D23:D27)</f>
        <v>229462.71028999996</v>
      </c>
      <c r="E22" s="56">
        <f>SUM(E23:E27)</f>
        <v>229462.71028999996</v>
      </c>
      <c r="F22" s="57">
        <f>SUM(F23:F27)</f>
        <v>101604.37578999999</v>
      </c>
      <c r="G22" s="7"/>
    </row>
    <row r="23" spans="1:6" ht="33.75" customHeight="1">
      <c r="A23" s="14" t="s">
        <v>54</v>
      </c>
      <c r="B23" s="15">
        <v>4</v>
      </c>
      <c r="C23" s="15">
        <v>1</v>
      </c>
      <c r="D23" s="48">
        <v>8332.20999</v>
      </c>
      <c r="E23" s="49">
        <v>8332.20999</v>
      </c>
      <c r="F23" s="48">
        <v>5350.97523</v>
      </c>
    </row>
    <row r="24" spans="1:6" ht="33.75" customHeight="1">
      <c r="A24" s="14" t="s">
        <v>86</v>
      </c>
      <c r="B24" s="15">
        <v>4</v>
      </c>
      <c r="C24" s="15">
        <v>5</v>
      </c>
      <c r="D24" s="48">
        <v>1493.45742</v>
      </c>
      <c r="E24" s="51">
        <v>1493.45742</v>
      </c>
      <c r="F24" s="48">
        <v>1111.4798600000001</v>
      </c>
    </row>
    <row r="25" spans="1:6" ht="33.75" customHeight="1">
      <c r="A25" s="14" t="s">
        <v>55</v>
      </c>
      <c r="B25" s="15">
        <v>4</v>
      </c>
      <c r="C25" s="15">
        <v>8</v>
      </c>
      <c r="D25" s="48">
        <v>2356.0194500000002</v>
      </c>
      <c r="E25" s="51">
        <v>2356.01945</v>
      </c>
      <c r="F25" s="48">
        <v>1455.43547</v>
      </c>
    </row>
    <row r="26" spans="1:6" ht="22.5" customHeight="1">
      <c r="A26" s="16" t="s">
        <v>56</v>
      </c>
      <c r="B26" s="17">
        <v>4</v>
      </c>
      <c r="C26" s="17">
        <v>9</v>
      </c>
      <c r="D26" s="48">
        <v>176157.11469</v>
      </c>
      <c r="E26" s="51">
        <v>176157.11469</v>
      </c>
      <c r="F26" s="48">
        <v>68607.79714</v>
      </c>
    </row>
    <row r="27" spans="1:6" ht="33.75" customHeight="1" thickBot="1">
      <c r="A27" s="14" t="s">
        <v>57</v>
      </c>
      <c r="B27" s="15">
        <v>4</v>
      </c>
      <c r="C27" s="15">
        <v>12</v>
      </c>
      <c r="D27" s="52">
        <v>41123.90874</v>
      </c>
      <c r="E27" s="53">
        <v>41123.90874</v>
      </c>
      <c r="F27" s="52">
        <v>25078.68809</v>
      </c>
    </row>
    <row r="28" spans="1:7" ht="33.75" customHeight="1" thickBot="1">
      <c r="A28" s="14" t="s">
        <v>58</v>
      </c>
      <c r="B28" s="15">
        <v>5</v>
      </c>
      <c r="C28" s="40"/>
      <c r="D28" s="45">
        <f>SUM(D29:D32)</f>
        <v>733728.51033</v>
      </c>
      <c r="E28" s="56">
        <f>SUM(E29:E32)</f>
        <v>733350.5643299998</v>
      </c>
      <c r="F28" s="58">
        <f>SUM(F29:F32)</f>
        <v>162916.38951</v>
      </c>
      <c r="G28" s="7"/>
    </row>
    <row r="29" spans="1:6" ht="33.75" customHeight="1">
      <c r="A29" s="14" t="s">
        <v>59</v>
      </c>
      <c r="B29" s="15">
        <v>5</v>
      </c>
      <c r="C29" s="15">
        <v>1</v>
      </c>
      <c r="D29" s="48">
        <v>325524.494</v>
      </c>
      <c r="E29" s="49">
        <v>325524.494</v>
      </c>
      <c r="F29" s="48">
        <v>63746.88035</v>
      </c>
    </row>
    <row r="30" spans="1:6" ht="33.75" customHeight="1">
      <c r="A30" s="14" t="s">
        <v>60</v>
      </c>
      <c r="B30" s="15">
        <v>5</v>
      </c>
      <c r="C30" s="15">
        <v>2</v>
      </c>
      <c r="D30" s="48">
        <v>272930.64316000004</v>
      </c>
      <c r="E30" s="51">
        <v>272930.64316</v>
      </c>
      <c r="F30" s="48">
        <v>57421.96753</v>
      </c>
    </row>
    <row r="31" spans="1:6" ht="33.75" customHeight="1">
      <c r="A31" s="14" t="s">
        <v>61</v>
      </c>
      <c r="B31" s="15">
        <v>5</v>
      </c>
      <c r="C31" s="15">
        <v>3</v>
      </c>
      <c r="D31" s="48">
        <v>120848.38816</v>
      </c>
      <c r="E31" s="51">
        <v>120470.44216</v>
      </c>
      <c r="F31" s="48">
        <v>30881.44464</v>
      </c>
    </row>
    <row r="32" spans="1:6" ht="33.75" customHeight="1" thickBot="1">
      <c r="A32" s="14" t="s">
        <v>62</v>
      </c>
      <c r="B32" s="15">
        <v>5</v>
      </c>
      <c r="C32" s="15">
        <v>5</v>
      </c>
      <c r="D32" s="52">
        <v>14424.98501</v>
      </c>
      <c r="E32" s="53">
        <v>14424.98501</v>
      </c>
      <c r="F32" s="52">
        <v>10866.09699</v>
      </c>
    </row>
    <row r="33" spans="1:7" ht="33.75" customHeight="1" thickBot="1">
      <c r="A33" s="14" t="s">
        <v>63</v>
      </c>
      <c r="B33" s="15">
        <v>6</v>
      </c>
      <c r="C33" s="40"/>
      <c r="D33" s="45">
        <f>SUM(D34)</f>
        <v>606.64996</v>
      </c>
      <c r="E33" s="46">
        <f>SUM(E34)</f>
        <v>606.64996</v>
      </c>
      <c r="F33" s="57">
        <f>SUM(F34)</f>
        <v>251.14354</v>
      </c>
      <c r="G33" s="7"/>
    </row>
    <row r="34" spans="1:6" ht="33.75" customHeight="1" thickBot="1">
      <c r="A34" s="14" t="s">
        <v>64</v>
      </c>
      <c r="B34" s="15">
        <v>6</v>
      </c>
      <c r="C34" s="15">
        <v>5</v>
      </c>
      <c r="D34" s="52">
        <v>606.64996</v>
      </c>
      <c r="E34" s="59">
        <v>606.64996</v>
      </c>
      <c r="F34" s="52">
        <v>251.14354</v>
      </c>
    </row>
    <row r="35" spans="1:7" ht="33.75" customHeight="1" thickBot="1">
      <c r="A35" s="14" t="s">
        <v>65</v>
      </c>
      <c r="B35" s="15">
        <v>7</v>
      </c>
      <c r="C35" s="40"/>
      <c r="D35" s="45">
        <f>SUM(D36:D40)</f>
        <v>1206963.58616</v>
      </c>
      <c r="E35" s="56">
        <f>SUM(E36:E40)</f>
        <v>1206938.1861600003</v>
      </c>
      <c r="F35" s="57">
        <f>SUM(F36:F40)</f>
        <v>788089.94585</v>
      </c>
      <c r="G35" s="7"/>
    </row>
    <row r="36" spans="1:6" ht="33.75" customHeight="1">
      <c r="A36" s="14" t="s">
        <v>66</v>
      </c>
      <c r="B36" s="15">
        <v>7</v>
      </c>
      <c r="C36" s="15">
        <v>1</v>
      </c>
      <c r="D36" s="48">
        <v>389115.87165</v>
      </c>
      <c r="E36" s="49">
        <v>389115.87165</v>
      </c>
      <c r="F36" s="48">
        <v>270352.81609</v>
      </c>
    </row>
    <row r="37" spans="1:6" ht="33.75" customHeight="1">
      <c r="A37" s="14" t="s">
        <v>67</v>
      </c>
      <c r="B37" s="15">
        <v>7</v>
      </c>
      <c r="C37" s="15">
        <v>2</v>
      </c>
      <c r="D37" s="48">
        <v>602284.8958099999</v>
      </c>
      <c r="E37" s="51">
        <v>602284.89581</v>
      </c>
      <c r="F37" s="48">
        <v>431085.82435</v>
      </c>
    </row>
    <row r="38" spans="1:6" ht="33.75" customHeight="1">
      <c r="A38" s="14" t="s">
        <v>68</v>
      </c>
      <c r="B38" s="15">
        <v>7</v>
      </c>
      <c r="C38" s="15">
        <v>3</v>
      </c>
      <c r="D38" s="48">
        <v>163489.32115</v>
      </c>
      <c r="E38" s="51">
        <v>163463.92115</v>
      </c>
      <c r="F38" s="48">
        <v>51841.64135</v>
      </c>
    </row>
    <row r="39" spans="1:6" ht="33.75" customHeight="1">
      <c r="A39" s="14" t="s">
        <v>69</v>
      </c>
      <c r="B39" s="15">
        <v>7</v>
      </c>
      <c r="C39" s="15">
        <v>7</v>
      </c>
      <c r="D39" s="48">
        <v>4914.6</v>
      </c>
      <c r="E39" s="51">
        <v>4914.6</v>
      </c>
      <c r="F39" s="48">
        <v>3943.432</v>
      </c>
    </row>
    <row r="40" spans="1:6" ht="26.25" customHeight="1" thickBot="1">
      <c r="A40" s="14" t="s">
        <v>70</v>
      </c>
      <c r="B40" s="15">
        <v>7</v>
      </c>
      <c r="C40" s="15">
        <v>9</v>
      </c>
      <c r="D40" s="52">
        <v>47158.897549999994</v>
      </c>
      <c r="E40" s="53">
        <v>47158.89755</v>
      </c>
      <c r="F40" s="52">
        <v>30866.23206</v>
      </c>
    </row>
    <row r="41" spans="1:7" ht="33.75" customHeight="1" thickBot="1">
      <c r="A41" s="14" t="s">
        <v>71</v>
      </c>
      <c r="B41" s="15">
        <v>8</v>
      </c>
      <c r="C41" s="40"/>
      <c r="D41" s="45">
        <f>SUM(D42:D43)</f>
        <v>168898.86781000003</v>
      </c>
      <c r="E41" s="56">
        <f>SUM(E42:E43)</f>
        <v>168670.86781000003</v>
      </c>
      <c r="F41" s="57">
        <f>SUM(F42:F43)</f>
        <v>104384.92549000001</v>
      </c>
      <c r="G41" s="7"/>
    </row>
    <row r="42" spans="1:6" ht="33.75" customHeight="1">
      <c r="A42" s="14" t="s">
        <v>72</v>
      </c>
      <c r="B42" s="15">
        <v>8</v>
      </c>
      <c r="C42" s="15">
        <v>1</v>
      </c>
      <c r="D42" s="48">
        <v>149682.62533</v>
      </c>
      <c r="E42" s="49">
        <v>149454.62533</v>
      </c>
      <c r="F42" s="48">
        <v>92720.28767</v>
      </c>
    </row>
    <row r="43" spans="1:6" ht="33.75" customHeight="1" thickBot="1">
      <c r="A43" s="14" t="s">
        <v>73</v>
      </c>
      <c r="B43" s="15">
        <v>8</v>
      </c>
      <c r="C43" s="15">
        <v>4</v>
      </c>
      <c r="D43" s="52">
        <v>19216.24248</v>
      </c>
      <c r="E43" s="53">
        <v>19216.24248</v>
      </c>
      <c r="F43" s="52">
        <v>11664.63782</v>
      </c>
    </row>
    <row r="44" spans="1:6" ht="15.75" thickBot="1">
      <c r="A44" s="14" t="s">
        <v>74</v>
      </c>
      <c r="B44" s="15">
        <v>9</v>
      </c>
      <c r="C44" s="40"/>
      <c r="D44" s="45">
        <f>SUM(D45)</f>
        <v>715.903</v>
      </c>
      <c r="E44" s="56">
        <f>SUM(E45)</f>
        <v>715.903</v>
      </c>
      <c r="F44" s="57">
        <f>SUM(F45)</f>
        <v>405.952</v>
      </c>
    </row>
    <row r="45" spans="1:6" ht="15.75" thickBot="1">
      <c r="A45" s="14" t="s">
        <v>75</v>
      </c>
      <c r="B45" s="15">
        <v>9</v>
      </c>
      <c r="C45" s="15">
        <v>7</v>
      </c>
      <c r="D45" s="52">
        <v>715.903</v>
      </c>
      <c r="E45" s="59">
        <v>715.903</v>
      </c>
      <c r="F45" s="52">
        <v>405.952</v>
      </c>
    </row>
    <row r="46" spans="1:7" ht="15.75" thickBot="1">
      <c r="A46" s="14" t="s">
        <v>76</v>
      </c>
      <c r="B46" s="15">
        <v>10</v>
      </c>
      <c r="C46" s="40"/>
      <c r="D46" s="45">
        <f>SUM(D47:D50)</f>
        <v>24519.65457</v>
      </c>
      <c r="E46" s="56">
        <f>SUM(E47:E50)</f>
        <v>24519.65457</v>
      </c>
      <c r="F46" s="58">
        <f>SUM(F47:F50)</f>
        <v>11664.36277</v>
      </c>
      <c r="G46" s="7"/>
    </row>
    <row r="47" spans="1:6" ht="15">
      <c r="A47" s="14" t="s">
        <v>77</v>
      </c>
      <c r="B47" s="15">
        <v>10</v>
      </c>
      <c r="C47" s="15">
        <v>1</v>
      </c>
      <c r="D47" s="48">
        <v>3577.2047599999996</v>
      </c>
      <c r="E47" s="49">
        <v>3577.20476</v>
      </c>
      <c r="F47" s="48">
        <v>1866.07352</v>
      </c>
    </row>
    <row r="48" spans="1:6" ht="15">
      <c r="A48" s="14" t="s">
        <v>78</v>
      </c>
      <c r="B48" s="15">
        <v>10</v>
      </c>
      <c r="C48" s="15">
        <v>3</v>
      </c>
      <c r="D48" s="48">
        <v>14380.94981</v>
      </c>
      <c r="E48" s="51">
        <v>14380.94981</v>
      </c>
      <c r="F48" s="48">
        <v>5479.61031</v>
      </c>
    </row>
    <row r="49" spans="1:6" ht="15">
      <c r="A49" s="14" t="s">
        <v>79</v>
      </c>
      <c r="B49" s="15">
        <v>10</v>
      </c>
      <c r="C49" s="15">
        <v>4</v>
      </c>
      <c r="D49" s="43">
        <v>0</v>
      </c>
      <c r="E49" s="51">
        <v>0</v>
      </c>
      <c r="F49" s="48">
        <v>0</v>
      </c>
    </row>
    <row r="50" spans="1:6" ht="24" customHeight="1" thickBot="1">
      <c r="A50" s="14" t="s">
        <v>80</v>
      </c>
      <c r="B50" s="15">
        <v>10</v>
      </c>
      <c r="C50" s="15">
        <v>6</v>
      </c>
      <c r="D50" s="52">
        <v>6561.5</v>
      </c>
      <c r="E50" s="53">
        <v>6561.5</v>
      </c>
      <c r="F50" s="52">
        <v>4318.678940000001</v>
      </c>
    </row>
    <row r="51" spans="1:7" ht="15.75" thickBot="1">
      <c r="A51" s="14" t="s">
        <v>81</v>
      </c>
      <c r="B51" s="15">
        <v>11</v>
      </c>
      <c r="C51" s="40"/>
      <c r="D51" s="45">
        <f>SUM(D52:D54)</f>
        <v>85817.70806</v>
      </c>
      <c r="E51" s="46">
        <f>SUM(E52:E54)</f>
        <v>85817.70806</v>
      </c>
      <c r="F51" s="47">
        <f>SUM(F52:F54)</f>
        <v>58098.00149000001</v>
      </c>
      <c r="G51" s="7"/>
    </row>
    <row r="52" spans="1:6" ht="15">
      <c r="A52" s="14" t="s">
        <v>82</v>
      </c>
      <c r="B52" s="15">
        <v>11</v>
      </c>
      <c r="C52" s="15">
        <v>2</v>
      </c>
      <c r="D52" s="48">
        <v>72709.78739</v>
      </c>
      <c r="E52" s="49">
        <v>72709.78739</v>
      </c>
      <c r="F52" s="48">
        <v>54097.863090000006</v>
      </c>
    </row>
    <row r="53" spans="1:6" ht="15">
      <c r="A53" s="14" t="s">
        <v>83</v>
      </c>
      <c r="B53" s="15">
        <v>11</v>
      </c>
      <c r="C53" s="15">
        <v>3</v>
      </c>
      <c r="D53" s="48">
        <v>817.44444</v>
      </c>
      <c r="E53" s="51">
        <v>817.44444</v>
      </c>
      <c r="F53" s="48">
        <v>326.6096</v>
      </c>
    </row>
    <row r="54" spans="1:6" ht="26.25" thickBot="1">
      <c r="A54" s="14" t="s">
        <v>84</v>
      </c>
      <c r="B54" s="15">
        <v>11</v>
      </c>
      <c r="C54" s="15">
        <v>5</v>
      </c>
      <c r="D54" s="52">
        <v>12290.47623</v>
      </c>
      <c r="E54" s="53">
        <v>12290.47623</v>
      </c>
      <c r="F54" s="52">
        <v>3673.5287999999996</v>
      </c>
    </row>
    <row r="55" spans="1:7" ht="23.25" thickBot="1">
      <c r="A55" s="35" t="s">
        <v>110</v>
      </c>
      <c r="B55" s="15">
        <v>13</v>
      </c>
      <c r="C55" s="41"/>
      <c r="D55" s="45">
        <f>SUM(D56:D56)</f>
        <v>372</v>
      </c>
      <c r="E55" s="56">
        <f>SUM(E56:E56)</f>
        <v>372</v>
      </c>
      <c r="F55" s="57">
        <f>SUM(F56:F56)</f>
        <v>138.25172</v>
      </c>
      <c r="G55" s="7"/>
    </row>
    <row r="56" spans="1:6" ht="23.25" thickBot="1">
      <c r="A56" s="35" t="s">
        <v>111</v>
      </c>
      <c r="B56" s="15">
        <v>13</v>
      </c>
      <c r="C56" s="15">
        <v>1</v>
      </c>
      <c r="D56" s="52">
        <v>372</v>
      </c>
      <c r="E56" s="59">
        <v>372</v>
      </c>
      <c r="F56" s="52">
        <v>138.25172</v>
      </c>
    </row>
    <row r="57" spans="1:6" ht="15.75" thickBot="1">
      <c r="A57" s="83" t="s">
        <v>85</v>
      </c>
      <c r="B57" s="83"/>
      <c r="C57" s="84"/>
      <c r="D57" s="60">
        <f>SUM(D8+D19+D22+D28+D33+D35+D41+D44+D46+D51++D55+D17)</f>
        <v>2671974.60022</v>
      </c>
      <c r="E57" s="61">
        <f>SUM(E8+E19+E22+E28+E33+E35+E41+E44+E46+E51++E55+E17)</f>
        <v>2671343.25254</v>
      </c>
      <c r="F57" s="62">
        <f>SUM(F8+F19+F22+F28+F33+F35+F41+F44+F46+F51++F55+F17)</f>
        <v>1368449.2820000001</v>
      </c>
    </row>
    <row r="58" spans="1:6" ht="15">
      <c r="A58" s="18"/>
      <c r="B58" s="19"/>
      <c r="C58" s="19"/>
      <c r="D58" s="19"/>
      <c r="E58" s="20"/>
      <c r="F58" s="24"/>
    </row>
    <row r="59" spans="1:6" ht="15">
      <c r="A59" s="18"/>
      <c r="B59" s="19"/>
      <c r="C59" s="19"/>
      <c r="D59" s="19"/>
      <c r="E59" s="20"/>
      <c r="F59" s="20"/>
    </row>
    <row r="60" spans="1:6" ht="15">
      <c r="A60" s="18"/>
      <c r="B60" s="19"/>
      <c r="C60" s="19"/>
      <c r="D60" s="19"/>
      <c r="E60" s="20"/>
      <c r="F60" s="20"/>
    </row>
    <row r="61" spans="1:6" ht="15">
      <c r="A61" s="18"/>
      <c r="B61" s="19"/>
      <c r="C61" s="19"/>
      <c r="D61" s="19"/>
      <c r="E61" s="20"/>
      <c r="F61" s="20"/>
    </row>
  </sheetData>
  <sheetProtection/>
  <mergeCells count="10">
    <mergeCell ref="A2:F2"/>
    <mergeCell ref="D6:D7"/>
    <mergeCell ref="A57:C57"/>
    <mergeCell ref="E6:E7"/>
    <mergeCell ref="A1:F1"/>
    <mergeCell ref="A5:A7"/>
    <mergeCell ref="B5:B7"/>
    <mergeCell ref="C5:C7"/>
    <mergeCell ref="F5:F7"/>
    <mergeCell ref="D5:E5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6.57421875" style="10" customWidth="1"/>
    <col min="2" max="2" width="27.140625" style="10" customWidth="1"/>
    <col min="3" max="3" width="23.8515625" style="10" customWidth="1"/>
    <col min="4" max="4" width="13.140625" style="10" customWidth="1"/>
    <col min="5" max="16384" width="9.140625" style="10" customWidth="1"/>
  </cols>
  <sheetData>
    <row r="1" spans="1:4" ht="39.75" customHeight="1">
      <c r="A1" s="75" t="s">
        <v>113</v>
      </c>
      <c r="B1" s="75"/>
      <c r="C1" s="75"/>
      <c r="D1" s="75"/>
    </row>
    <row r="2" spans="1:4" ht="12.75">
      <c r="A2" s="97" t="s">
        <v>117</v>
      </c>
      <c r="B2" s="97"/>
      <c r="C2" s="97"/>
      <c r="D2" s="97"/>
    </row>
    <row r="3" ht="16.5">
      <c r="C3" s="3" t="s">
        <v>87</v>
      </c>
    </row>
    <row r="4" ht="15" customHeight="1" thickBot="1">
      <c r="C4" s="13" t="s">
        <v>90</v>
      </c>
    </row>
    <row r="5" spans="1:4" ht="32.25" customHeight="1" thickBot="1">
      <c r="A5" s="90" t="s">
        <v>38</v>
      </c>
      <c r="B5" s="95" t="s">
        <v>41</v>
      </c>
      <c r="C5" s="96"/>
      <c r="D5" s="93" t="s">
        <v>42</v>
      </c>
    </row>
    <row r="6" spans="1:4" ht="83.25" customHeight="1" thickBot="1">
      <c r="A6" s="91"/>
      <c r="B6" s="26" t="s">
        <v>107</v>
      </c>
      <c r="C6" s="27" t="s">
        <v>93</v>
      </c>
      <c r="D6" s="94"/>
    </row>
    <row r="7" spans="1:4" ht="39" customHeight="1" thickBot="1">
      <c r="A7" s="25" t="s">
        <v>114</v>
      </c>
      <c r="B7" s="32">
        <f>SUM(доходы!D34-расходы!D57)</f>
        <v>-148432.4058899996</v>
      </c>
      <c r="C7" s="32">
        <f>SUM(доходы!E34-расходы!E57)</f>
        <v>-147801.05820999946</v>
      </c>
      <c r="D7" s="32">
        <f>SUM(доходы!F34-расходы!F57)</f>
        <v>40445.24884999986</v>
      </c>
    </row>
    <row r="9" spans="1:5" ht="11.25" customHeight="1">
      <c r="A9" s="92"/>
      <c r="B9" s="92"/>
      <c r="C9" s="92"/>
      <c r="D9" s="11"/>
      <c r="E9" s="11"/>
    </row>
    <row r="11" spans="1:4" ht="89.25" customHeight="1">
      <c r="A11" s="97" t="s">
        <v>92</v>
      </c>
      <c r="B11" s="97"/>
      <c r="C11" s="97"/>
      <c r="D11" s="97"/>
    </row>
    <row r="12" spans="1:4" ht="12.75">
      <c r="A12" s="97"/>
      <c r="B12" s="97"/>
      <c r="C12" s="97"/>
      <c r="D12" s="97"/>
    </row>
  </sheetData>
  <sheetProtection/>
  <mergeCells count="7">
    <mergeCell ref="A1:D1"/>
    <mergeCell ref="A5:A6"/>
    <mergeCell ref="A9:C9"/>
    <mergeCell ref="D5:D6"/>
    <mergeCell ref="B5:C5"/>
    <mergeCell ref="A11:D12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bux_1</dc:creator>
  <cp:keywords/>
  <dc:description/>
  <cp:lastModifiedBy>bux_1</cp:lastModifiedBy>
  <cp:lastPrinted>2023-10-16T13:22:54Z</cp:lastPrinted>
  <dcterms:created xsi:type="dcterms:W3CDTF">2022-04-14T06:03:53Z</dcterms:created>
  <dcterms:modified xsi:type="dcterms:W3CDTF">2023-10-30T13:15:37Z</dcterms:modified>
  <cp:category/>
  <cp:version/>
  <cp:contentType/>
  <cp:contentStatus/>
</cp:coreProperties>
</file>