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4940" windowHeight="8730" activeTab="2"/>
  </bookViews>
  <sheets>
    <sheet name="доходы" sheetId="1" r:id="rId1"/>
    <sheet name="расходы" sheetId="2" r:id="rId2"/>
    <sheet name="результат" sheetId="3" r:id="rId3"/>
  </sheets>
  <definedNames>
    <definedName name="_xlnm._FilterDatabase" localSheetId="0" hidden="1">'доходы'!$A$12:$F$12</definedName>
  </definedNames>
  <calcPr fullCalcOnLoad="1"/>
</workbook>
</file>

<file path=xl/sharedStrings.xml><?xml version="1.0" encoding="utf-8"?>
<sst xmlns="http://schemas.openxmlformats.org/spreadsheetml/2006/main" count="132" uniqueCount="121">
  <si>
    <t>№</t>
  </si>
  <si>
    <t>(3.2) Код дохода по бюджетной классификации, Классификация доходов</t>
  </si>
  <si>
    <t>(1) Наименование показателя</t>
  </si>
  <si>
    <t>1</t>
  </si>
  <si>
    <t>1 00 00000 00 0000 000</t>
  </si>
  <si>
    <t>НАЛОГОВЫЕ И НЕНАЛОГОВЫЕ ДОХОДЫ</t>
  </si>
  <si>
    <t>2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</si>
  <si>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</si>
  <si>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</si>
  <si>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</si>
  <si>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</si>
  <si>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</si>
  <si>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</si>
  <si>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</si>
  <si>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</si>
  <si>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</si>
  <si>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</si>
  <si>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</si>
  <si>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</si>
  <si>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</si>
  <si>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</si>
  <si>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</si>
  <si>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</si>
  <si>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</si>
  <si>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</si>
  <si>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</si>
  <si>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</si>
  <si>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</si>
  <si>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</si>
  <si>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</si>
  <si>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</si>
  <si>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</si>
  <si>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</si>
  <si>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</si>
  <si>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</si>
  <si>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ОТЧЕТ</t>
  </si>
  <si>
    <t>ВСЕГО ДОХОДОВ</t>
  </si>
  <si>
    <t>Таблица 2</t>
  </si>
  <si>
    <t>Наименование</t>
  </si>
  <si>
    <t>Раздел</t>
  </si>
  <si>
    <t>Подраздел</t>
  </si>
  <si>
    <t>Плановые показатели на год, утвержденные</t>
  </si>
  <si>
    <t>Исполнено</t>
  </si>
  <si>
    <t>ОБЩЕГОСУДАРСТВЕННЫЕ 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</si>
  <si>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</si>
  <si>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</si>
  <si>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</si>
  <si>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</si>
  <si>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</si>
  <si>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</si>
  <si>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</si>
  <si>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</si>
  <si>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</si>
  <si>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</si>
  <si>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Общеэкономические вопросы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</si>
  <si>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</si>
  <si>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</si>
  <si>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</si>
  <si>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</si>
  <si>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</si>
  <si>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</si>
  <si>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</si>
  <si>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</si>
  <si>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</si>
  <si>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</si>
  <si>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</si>
  <si>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</si>
  <si>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</si>
  <si>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</si>
  <si>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</si>
  <si>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</si>
  <si>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</si>
  <si>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</si>
  <si>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</si>
  <si>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</si>
  <si>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</si>
  <si>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</si>
  <si>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</si>
  <si>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</si>
  <si>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</si>
  <si>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</si>
  <si>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</si>
  <si>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</si>
  <si>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</si>
  <si>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</si>
  <si>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 РАСХОДОВ</t>
  </si>
  <si>
    <t>Сельское хозяйство и рыболовство</t>
  </si>
  <si>
    <t xml:space="preserve">           Таблица 3</t>
  </si>
  <si>
    <t xml:space="preserve">Приложение к  постановлению </t>
  </si>
  <si>
    <t xml:space="preserve">от             </t>
  </si>
  <si>
    <t xml:space="preserve">решением Муниципального Собрания Сокольского муниципального района </t>
  </si>
  <si>
    <t>(т.руб.)</t>
  </si>
  <si>
    <t>Таблица 1(т.руб.)</t>
  </si>
  <si>
    <t>* предусмотренных Бюджетным кодексом Российской Федерации, решением о  бюджете в части изменения показателей сводной бюджетной росписи  бюджета района согласно уведомлениям об изменении бюджетных ассигнований</t>
  </si>
  <si>
    <t>с учетом особенностей*</t>
  </si>
  <si>
    <t>1 06 00000 00 0000 000</t>
  </si>
  <si>
    <t>2 03 00000 00 0000 000</t>
  </si>
  <si>
    <t>2 07 00000 00 0000 000</t>
  </si>
  <si>
    <t>НАЛОГИ НА ИМУЩЕСТВО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</si>
  <si>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</si>
  <si>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</si>
  <si>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Специальные расходы</t>
  </si>
  <si>
    <t>2 04 00000 00 0000 000</t>
  </si>
  <si>
    <t>БЕЗВОЗМЕЗДНЫЕ ПОСТУПЛЕНИЯ ОТ НЕГОСУДАРСТВЕННЫХ ОРГАНИЗАЦИЙ</t>
  </si>
  <si>
    <t>ЗАДОЛЖЕННОСТЬ И ПЕРЕРАСЧЕТЫ ПО ОТМЕНЕННЫМ НАЛОГАМ, СБОРАМ И ИНЫМ ОБЯЗАТЕЛЬНЫМ ПЛАТЕЖАМ</t>
  </si>
  <si>
    <t>1 09 00000 00 0000 000</t>
  </si>
  <si>
    <t>Администрации Сокольского муниципального округа</t>
  </si>
  <si>
    <t>Показатели доходов  бюджета Сокольского муниципального округа
по кодам видов доходов с детализацией на группы и подгруппы</t>
  </si>
  <si>
    <t>Показатели расходов  бюджета Сокольского муниципального округа 
по разделам и подразделам классификации расходов бюджета</t>
  </si>
  <si>
    <t>решением Муниципального Собрания Сокольского муниципального округа</t>
  </si>
  <si>
    <t>НАЦИОНАЛЬНАЯ ОБОРОНА</t>
  </si>
  <si>
    <t>Мобилизационная и вневойсковая подготовка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</si>
  <si>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</si>
  <si>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</si>
  <si>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Другие вопросы в области национальной безопасности и правоохранительной деятельности</t>
  </si>
  <si>
    <t>Результат исполнения  бюджета Сокольского муниципального округа (дефицит (-), профицит (+)</t>
  </si>
  <si>
    <t>Дефицит (-), профицит (+)  бюджета округа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</si>
  <si>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</si>
  <si>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2 08 00000 00 0000 000</t>
  </si>
  <si>
    <t xml:space="preserve">об исполнении  бюджета Сокольского муниципальнго округа за первое полугодие  2023 года
</t>
  </si>
  <si>
    <t>за первое полугодие 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</si>
</sst>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0"/>
    <numFmt numFmtId="174" formatCode="#,##0.00;[Red]\-#,##0.00;0.00"/>
    <numFmt numFmtId="175" formatCode="\&gt;\A\A.\A\A"/>
    <numFmt numFmtId="176" formatCode="&quot;&quot;###,##0.00"/>
    <numFmt numFmtId="177" formatCode="0\.00\.00000\.00\.0000\.000"/>
    <numFmt numFmtId="178" formatCode="#,##0.00_ ;[Red]\-#,##0.00\ "/>
  </numFmts>
  <fonts count="5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ill="1" applyBorder="1" applyAlignment="1">
      <alignment horizontal="left" vertical="top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vertical="center" wrapText="1"/>
    </xf>
    <xf numFmtId="172" fontId="49" fillId="0" borderId="0" xfId="0" applyNumberFormat="1" applyFont="1" applyAlignment="1">
      <alignment vertical="center" wrapText="1"/>
    </xf>
    <xf numFmtId="172" fontId="48" fillId="0" borderId="0" xfId="0" applyNumberFormat="1" applyFont="1" applyAlignment="1">
      <alignment vertical="center" wrapText="1"/>
    </xf>
    <xf numFmtId="173" fontId="50" fillId="3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0" fillId="34" borderId="11" xfId="0" applyFont="1" applyFill="1" applyBorder="1" applyAlignment="1">
      <alignment horizontal="justify" vertical="center" wrapText="1"/>
    </xf>
    <xf numFmtId="173" fontId="50" fillId="34" borderId="11" xfId="0" applyNumberFormat="1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justify" vertical="center" wrapText="1"/>
    </xf>
    <xf numFmtId="173" fontId="52" fillId="34" borderId="11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72" fontId="50" fillId="0" borderId="0" xfId="0" applyNumberFormat="1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2" fontId="1" fillId="33" borderId="12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Continuous" vertical="top" wrapText="1"/>
    </xf>
    <xf numFmtId="0" fontId="0" fillId="0" borderId="14" xfId="0" applyBorder="1" applyAlignment="1">
      <alignment horizontal="centerContinuous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justify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justify" vertical="center" wrapText="1"/>
    </xf>
    <xf numFmtId="172" fontId="4" fillId="35" borderId="10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72" fontId="5" fillId="35" borderId="17" xfId="0" applyNumberFormat="1" applyFont="1" applyFill="1" applyBorder="1" applyAlignment="1">
      <alignment horizontal="right" vertical="top" wrapText="1"/>
    </xf>
    <xf numFmtId="0" fontId="1" fillId="33" borderId="18" xfId="0" applyFont="1" applyFill="1" applyBorder="1" applyAlignment="1">
      <alignment horizontal="left" vertical="top" wrapText="1"/>
    </xf>
    <xf numFmtId="172" fontId="5" fillId="35" borderId="19" xfId="0" applyNumberFormat="1" applyFont="1" applyFill="1" applyBorder="1" applyAlignment="1">
      <alignment horizontal="right" vertical="top" wrapText="1"/>
    </xf>
    <xf numFmtId="172" fontId="1" fillId="0" borderId="20" xfId="0" applyNumberFormat="1" applyFont="1" applyBorder="1" applyAlignment="1">
      <alignment horizontal="center" vertical="top" wrapText="1"/>
    </xf>
    <xf numFmtId="172" fontId="1" fillId="33" borderId="21" xfId="0" applyNumberFormat="1" applyFont="1" applyFill="1" applyBorder="1" applyAlignment="1">
      <alignment horizontal="center" vertical="top" wrapText="1"/>
    </xf>
    <xf numFmtId="172" fontId="1" fillId="33" borderId="22" xfId="0" applyNumberFormat="1" applyFont="1" applyFill="1" applyBorder="1" applyAlignment="1">
      <alignment horizontal="center" vertical="top" wrapText="1"/>
    </xf>
    <xf numFmtId="172" fontId="1" fillId="33" borderId="23" xfId="0" applyNumberFormat="1" applyFont="1" applyFill="1" applyBorder="1" applyAlignment="1">
      <alignment horizontal="center" vertical="top" wrapText="1"/>
    </xf>
    <xf numFmtId="172" fontId="1" fillId="33" borderId="11" xfId="0" applyNumberFormat="1" applyFont="1" applyFill="1" applyBorder="1" applyAlignment="1">
      <alignment horizontal="center" vertical="top" wrapText="1"/>
    </xf>
    <xf numFmtId="174" fontId="3" fillId="0" borderId="24" xfId="52" applyNumberFormat="1" applyFont="1" applyFill="1" applyBorder="1" applyAlignment="1" applyProtection="1">
      <alignment horizontal="center" vertical="center"/>
      <protection hidden="1"/>
    </xf>
    <xf numFmtId="174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50" fillId="34" borderId="11" xfId="0" applyFont="1" applyFill="1" applyBorder="1" applyAlignment="1">
      <alignment horizontal="justify" vertical="center" wrapText="1"/>
    </xf>
    <xf numFmtId="172" fontId="1" fillId="33" borderId="25" xfId="0" applyNumberFormat="1" applyFont="1" applyFill="1" applyBorder="1" applyAlignment="1">
      <alignment horizontal="center" vertical="top" wrapText="1"/>
    </xf>
    <xf numFmtId="172" fontId="1" fillId="33" borderId="26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172" fontId="1" fillId="35" borderId="11" xfId="0" applyNumberFormat="1" applyFont="1" applyFill="1" applyBorder="1" applyAlignment="1">
      <alignment horizontal="center" vertical="top" wrapText="1"/>
    </xf>
    <xf numFmtId="174" fontId="7" fillId="0" borderId="24" xfId="52" applyNumberFormat="1" applyFont="1" applyFill="1" applyBorder="1" applyAlignment="1" applyProtection="1">
      <alignment vertical="center"/>
      <protection hidden="1"/>
    </xf>
    <xf numFmtId="174" fontId="7" fillId="0" borderId="27" xfId="52" applyNumberFormat="1" applyFont="1" applyFill="1" applyBorder="1" applyAlignment="1" applyProtection="1">
      <alignment vertical="center"/>
      <protection hidden="1"/>
    </xf>
    <xf numFmtId="174" fontId="7" fillId="0" borderId="11" xfId="52" applyNumberFormat="1" applyFont="1" applyFill="1" applyBorder="1" applyAlignment="1" applyProtection="1">
      <alignment vertical="center"/>
      <protection hidden="1"/>
    </xf>
    <xf numFmtId="174" fontId="7" fillId="0" borderId="0" xfId="52" applyNumberFormat="1" applyFont="1" applyFill="1" applyBorder="1" applyAlignment="1" applyProtection="1">
      <alignment vertical="center"/>
      <protection hidden="1"/>
    </xf>
    <xf numFmtId="172" fontId="4" fillId="35" borderId="28" xfId="0" applyNumberFormat="1" applyFont="1" applyFill="1" applyBorder="1" applyAlignment="1">
      <alignment horizontal="right" vertical="top" wrapText="1"/>
    </xf>
    <xf numFmtId="172" fontId="4" fillId="35" borderId="11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left" vertical="top" wrapText="1"/>
    </xf>
    <xf numFmtId="177" fontId="3" fillId="0" borderId="0" xfId="52" applyNumberFormat="1" applyFont="1" applyFill="1" applyBorder="1" applyAlignment="1" applyProtection="1">
      <alignment vertical="center"/>
      <protection hidden="1"/>
    </xf>
    <xf numFmtId="0" fontId="3" fillId="0" borderId="0" xfId="52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74" fontId="3" fillId="0" borderId="11" xfId="52" applyNumberFormat="1" applyFont="1" applyFill="1" applyBorder="1" applyAlignment="1" applyProtection="1">
      <alignment vertical="center"/>
      <protection hidden="1"/>
    </xf>
    <xf numFmtId="0" fontId="48" fillId="0" borderId="0" xfId="0" applyFont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9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172" fontId="52" fillId="0" borderId="27" xfId="0" applyNumberFormat="1" applyFont="1" applyBorder="1" applyAlignment="1">
      <alignment horizontal="center" vertical="center" wrapText="1"/>
    </xf>
    <xf numFmtId="172" fontId="52" fillId="0" borderId="35" xfId="0" applyNumberFormat="1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justify" vertical="center" wrapText="1"/>
    </xf>
    <xf numFmtId="0" fontId="50" fillId="34" borderId="11" xfId="0" applyFont="1" applyFill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0" xfId="0" applyFont="1" applyAlignment="1">
      <alignment horizontal="justify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34" borderId="40" xfId="0" applyFont="1" applyFill="1" applyBorder="1" applyAlignment="1">
      <alignment horizontal="center" vertical="center" wrapText="1"/>
    </xf>
    <xf numFmtId="0" fontId="53" fillId="34" borderId="41" xfId="0" applyFont="1" applyFill="1" applyBorder="1" applyAlignment="1">
      <alignment horizontal="center" vertical="center" wrapText="1"/>
    </xf>
    <xf numFmtId="0" fontId="53" fillId="34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zoomScale="70" zoomScaleNormal="70" zoomScalePageLayoutView="0" workbookViewId="0" topLeftCell="A1">
      <selection activeCell="A8" sqref="A8:F8"/>
    </sheetView>
  </sheetViews>
  <sheetFormatPr defaultColWidth="17.140625" defaultRowHeight="12.75"/>
  <cols>
    <col min="1" max="1" width="3.8515625" style="0" customWidth="1"/>
    <col min="2" max="2" width="24.28125" style="0" customWidth="1"/>
    <col min="3" max="3" width="43.140625" style="0" customWidth="1"/>
    <col min="4" max="5" width="23.421875" style="0" customWidth="1"/>
    <col min="6" max="6" width="23.140625" style="0" customWidth="1"/>
    <col min="7" max="7" width="17.140625" style="0" customWidth="1"/>
    <col min="8" max="8" width="23.28125" style="0" customWidth="1"/>
  </cols>
  <sheetData>
    <row r="1" spans="1:6" ht="18" customHeight="1">
      <c r="A1" s="65"/>
      <c r="B1" s="66"/>
      <c r="C1" s="66"/>
      <c r="D1" s="66"/>
      <c r="E1" s="66"/>
      <c r="F1" s="66"/>
    </row>
    <row r="2" spans="1:4" ht="18" customHeight="1">
      <c r="A2" s="10"/>
      <c r="D2" t="s">
        <v>88</v>
      </c>
    </row>
    <row r="3" spans="1:4" ht="18" customHeight="1">
      <c r="A3" s="10"/>
      <c r="D3" t="s">
        <v>106</v>
      </c>
    </row>
    <row r="4" spans="4:6" ht="12.75">
      <c r="D4" t="s">
        <v>89</v>
      </c>
      <c r="F4" s="13" t="s">
        <v>0</v>
      </c>
    </row>
    <row r="5" spans="1:6" ht="12.75">
      <c r="A5" s="66"/>
      <c r="B5" s="66"/>
      <c r="C5" s="66"/>
      <c r="D5" s="66"/>
      <c r="E5" s="66"/>
      <c r="F5" s="66"/>
    </row>
    <row r="6" spans="1:6" ht="12.75">
      <c r="A6" s="66"/>
      <c r="B6" s="66"/>
      <c r="C6" s="66"/>
      <c r="D6" s="66"/>
      <c r="E6" s="66"/>
      <c r="F6" s="66"/>
    </row>
    <row r="7" spans="1:6" ht="16.5">
      <c r="A7" s="69" t="s">
        <v>35</v>
      </c>
      <c r="B7" s="69"/>
      <c r="C7" s="69"/>
      <c r="D7" s="69"/>
      <c r="E7" s="69"/>
      <c r="F7" s="69"/>
    </row>
    <row r="8" spans="1:6" ht="28.5" customHeight="1">
      <c r="A8" s="69" t="s">
        <v>119</v>
      </c>
      <c r="B8" s="69"/>
      <c r="C8" s="69"/>
      <c r="D8" s="69"/>
      <c r="E8" s="69"/>
      <c r="F8" s="69"/>
    </row>
    <row r="9" spans="1:6" ht="16.5">
      <c r="A9" s="2"/>
      <c r="B9" s="3"/>
      <c r="C9" s="3"/>
      <c r="D9" s="3"/>
      <c r="E9" s="3"/>
      <c r="F9" s="8" t="s">
        <v>92</v>
      </c>
    </row>
    <row r="10" spans="1:6" ht="44.25" customHeight="1" thickBot="1">
      <c r="A10" s="69" t="s">
        <v>107</v>
      </c>
      <c r="B10" s="69"/>
      <c r="C10" s="69"/>
      <c r="D10" s="69"/>
      <c r="E10" s="69"/>
      <c r="F10" s="69"/>
    </row>
    <row r="11" spans="1:6" ht="28.5" customHeight="1">
      <c r="A11" s="72" t="s">
        <v>0</v>
      </c>
      <c r="B11" s="70" t="s">
        <v>1</v>
      </c>
      <c r="C11" s="70" t="s">
        <v>2</v>
      </c>
      <c r="D11" s="74" t="s">
        <v>41</v>
      </c>
      <c r="E11" s="74"/>
      <c r="F11" s="75" t="s">
        <v>42</v>
      </c>
    </row>
    <row r="12" spans="1:6" ht="78" customHeight="1">
      <c r="A12" s="73"/>
      <c r="B12" s="71"/>
      <c r="C12" s="71"/>
      <c r="D12" s="23" t="s">
        <v>90</v>
      </c>
      <c r="E12" s="14" t="s">
        <v>94</v>
      </c>
      <c r="F12" s="76"/>
    </row>
    <row r="13" spans="1:11" ht="15.75">
      <c r="A13" s="25" t="s">
        <v>3</v>
      </c>
      <c r="B13" s="36" t="s">
        <v>4</v>
      </c>
      <c r="C13" s="36" t="s">
        <v>5</v>
      </c>
      <c r="D13" s="37">
        <f>SUM(D14+D15+D16+D17+D18+D20+D21+D22+D23+D24+D25)</f>
        <v>684619.8</v>
      </c>
      <c r="E13" s="37">
        <f>SUM(E14+E15+E16+E17+E18+E20+E21+E22+E23+E24+E25)</f>
        <v>684619.8</v>
      </c>
      <c r="F13" s="37">
        <f>SUM(F14+F15+F16+F17+F18+F20+F21+F22+F23+F24+F25+F19)</f>
        <v>305973.9896000001</v>
      </c>
      <c r="G13" s="5"/>
      <c r="H13" s="58"/>
      <c r="I13" s="59"/>
      <c r="J13" s="54"/>
      <c r="K13" s="54"/>
    </row>
    <row r="14" spans="1:11" ht="24.75" customHeight="1">
      <c r="A14" s="26" t="s">
        <v>6</v>
      </c>
      <c r="B14" s="1" t="s">
        <v>7</v>
      </c>
      <c r="C14" s="1" t="s">
        <v>8</v>
      </c>
      <c r="D14" s="32">
        <v>496558</v>
      </c>
      <c r="E14" s="32">
        <v>496558</v>
      </c>
      <c r="F14" s="32">
        <v>217183.18110000005</v>
      </c>
      <c r="G14" s="5"/>
      <c r="H14" s="58"/>
      <c r="I14" s="59"/>
      <c r="J14" s="54"/>
      <c r="K14" s="54"/>
    </row>
    <row r="15" spans="1:11" ht="41.25" customHeight="1">
      <c r="A15" s="26">
        <v>3</v>
      </c>
      <c r="B15" s="1" t="s">
        <v>9</v>
      </c>
      <c r="C15" s="1" t="s">
        <v>10</v>
      </c>
      <c r="D15" s="51">
        <v>24627.999999999996</v>
      </c>
      <c r="E15" s="51">
        <v>24627.999999999996</v>
      </c>
      <c r="F15" s="52">
        <v>12699.9899</v>
      </c>
      <c r="H15" s="58"/>
      <c r="I15" s="59"/>
      <c r="J15" s="54"/>
      <c r="K15" s="54"/>
    </row>
    <row r="16" spans="1:11" ht="15">
      <c r="A16" s="26">
        <v>4</v>
      </c>
      <c r="B16" s="1" t="s">
        <v>11</v>
      </c>
      <c r="C16" s="1" t="s">
        <v>12</v>
      </c>
      <c r="D16" s="51">
        <v>89759</v>
      </c>
      <c r="E16" s="51">
        <v>89759</v>
      </c>
      <c r="F16" s="51">
        <v>41616.4039</v>
      </c>
      <c r="H16" s="58"/>
      <c r="I16" s="59"/>
      <c r="J16" s="54"/>
      <c r="K16" s="54"/>
    </row>
    <row r="17" spans="1:11" ht="15">
      <c r="A17" s="26">
        <v>5</v>
      </c>
      <c r="B17" s="33" t="s">
        <v>95</v>
      </c>
      <c r="C17" s="33" t="s">
        <v>98</v>
      </c>
      <c r="D17" s="51">
        <v>40052.8</v>
      </c>
      <c r="E17" s="51">
        <v>40052.8</v>
      </c>
      <c r="F17" s="52">
        <v>12957.428899999999</v>
      </c>
      <c r="H17" s="58"/>
      <c r="I17" s="59"/>
      <c r="J17" s="54"/>
      <c r="K17" s="54"/>
    </row>
    <row r="18" spans="1:11" ht="15">
      <c r="A18" s="26">
        <v>6</v>
      </c>
      <c r="B18" s="1" t="s">
        <v>13</v>
      </c>
      <c r="C18" s="1" t="s">
        <v>14</v>
      </c>
      <c r="D18" s="51">
        <v>7500</v>
      </c>
      <c r="E18" s="51">
        <v>7500</v>
      </c>
      <c r="F18" s="52">
        <v>3637.5845</v>
      </c>
      <c r="H18" s="58"/>
      <c r="I18" s="59"/>
      <c r="J18" s="54"/>
      <c r="K18" s="54"/>
    </row>
    <row r="19" spans="1:11" ht="38.25">
      <c r="A19" s="26">
        <v>7</v>
      </c>
      <c r="B19" s="1" t="s">
        <v>105</v>
      </c>
      <c r="C19" s="1" t="s">
        <v>104</v>
      </c>
      <c r="D19" s="32">
        <v>0</v>
      </c>
      <c r="E19" s="32">
        <v>0</v>
      </c>
      <c r="F19" s="32">
        <v>-0.5</v>
      </c>
      <c r="H19" s="58"/>
      <c r="I19" s="59"/>
      <c r="J19" s="54"/>
      <c r="K19" s="54"/>
    </row>
    <row r="20" spans="1:11" ht="54" customHeight="1">
      <c r="A20" s="26">
        <v>8</v>
      </c>
      <c r="B20" s="1" t="s">
        <v>15</v>
      </c>
      <c r="C20" s="1" t="s">
        <v>16</v>
      </c>
      <c r="D20" s="51">
        <v>18200</v>
      </c>
      <c r="E20" s="51">
        <v>18200</v>
      </c>
      <c r="F20" s="52">
        <v>10541.9411</v>
      </c>
      <c r="H20" s="58"/>
      <c r="I20" s="59"/>
      <c r="J20" s="54"/>
      <c r="K20" s="54"/>
    </row>
    <row r="21" spans="1:11" ht="25.5">
      <c r="A21" s="26">
        <v>9</v>
      </c>
      <c r="B21" s="1" t="s">
        <v>17</v>
      </c>
      <c r="C21" s="1" t="s">
        <v>18</v>
      </c>
      <c r="D21" s="51">
        <v>5111</v>
      </c>
      <c r="E21" s="51">
        <v>5111</v>
      </c>
      <c r="F21" s="52">
        <v>2901.7273</v>
      </c>
      <c r="H21" s="58"/>
      <c r="I21" s="59"/>
      <c r="J21" s="54"/>
      <c r="K21" s="54"/>
    </row>
    <row r="22" spans="1:11" ht="33.75" customHeight="1">
      <c r="A22" s="26">
        <v>10</v>
      </c>
      <c r="B22" s="1" t="s">
        <v>19</v>
      </c>
      <c r="C22" s="1" t="s">
        <v>20</v>
      </c>
      <c r="D22" s="51">
        <v>0</v>
      </c>
      <c r="E22" s="51">
        <v>0</v>
      </c>
      <c r="F22" s="52">
        <v>995.7172</v>
      </c>
      <c r="H22" s="58"/>
      <c r="I22" s="59"/>
      <c r="J22" s="54"/>
      <c r="K22" s="54"/>
    </row>
    <row r="23" spans="1:11" ht="25.5">
      <c r="A23" s="26">
        <v>11</v>
      </c>
      <c r="B23" s="1" t="s">
        <v>21</v>
      </c>
      <c r="C23" s="1" t="s">
        <v>22</v>
      </c>
      <c r="D23" s="51">
        <v>1650</v>
      </c>
      <c r="E23" s="51">
        <v>1650</v>
      </c>
      <c r="F23" s="52">
        <v>1651.6290000000001</v>
      </c>
      <c r="H23" s="58"/>
      <c r="I23" s="59"/>
      <c r="J23" s="54"/>
      <c r="K23" s="54"/>
    </row>
    <row r="24" spans="1:11" ht="25.5">
      <c r="A24" s="26">
        <v>12</v>
      </c>
      <c r="B24" s="1" t="s">
        <v>23</v>
      </c>
      <c r="C24" s="1" t="s">
        <v>24</v>
      </c>
      <c r="D24" s="51">
        <v>1161</v>
      </c>
      <c r="E24" s="51">
        <v>1161</v>
      </c>
      <c r="F24" s="52">
        <v>1505.1817999999998</v>
      </c>
      <c r="H24" s="58"/>
      <c r="I24" s="59"/>
      <c r="J24" s="54"/>
      <c r="K24" s="54"/>
    </row>
    <row r="25" spans="1:11" ht="15">
      <c r="A25" s="26">
        <v>13</v>
      </c>
      <c r="B25" s="1" t="s">
        <v>25</v>
      </c>
      <c r="C25" s="1" t="s">
        <v>26</v>
      </c>
      <c r="D25" s="51">
        <v>0</v>
      </c>
      <c r="E25" s="51">
        <v>0</v>
      </c>
      <c r="F25" s="52">
        <v>283.7049</v>
      </c>
      <c r="H25" s="58"/>
      <c r="I25" s="59"/>
      <c r="J25" s="54"/>
      <c r="K25" s="54"/>
    </row>
    <row r="26" spans="1:11" ht="15.75">
      <c r="A26" s="26">
        <v>14</v>
      </c>
      <c r="B26" s="34" t="s">
        <v>27</v>
      </c>
      <c r="C26" s="34" t="s">
        <v>28</v>
      </c>
      <c r="D26" s="35">
        <f>SUM(D27:D33)</f>
        <v>1946622.7308999998</v>
      </c>
      <c r="E26" s="35">
        <f>SUM(E27:E33)</f>
        <v>1946622.7308999998</v>
      </c>
      <c r="F26" s="35">
        <f>SUM(F27:F33)</f>
        <v>617469.6170000001</v>
      </c>
      <c r="G26" s="5"/>
      <c r="H26" s="58"/>
      <c r="I26" s="59"/>
      <c r="J26" s="54"/>
      <c r="K26" s="54"/>
    </row>
    <row r="27" spans="1:11" ht="41.25" customHeight="1">
      <c r="A27" s="26">
        <v>15</v>
      </c>
      <c r="B27" s="1" t="s">
        <v>29</v>
      </c>
      <c r="C27" s="1" t="s">
        <v>30</v>
      </c>
      <c r="D27" s="51">
        <v>1946622.7308999998</v>
      </c>
      <c r="E27" s="51">
        <v>1946622.7308999998</v>
      </c>
      <c r="F27" s="52">
        <v>616563.1183000001</v>
      </c>
      <c r="H27" s="58"/>
      <c r="I27" s="59"/>
      <c r="J27" s="54"/>
      <c r="K27" s="54"/>
    </row>
    <row r="28" spans="1:11" ht="41.25" customHeight="1">
      <c r="A28" s="26">
        <v>16</v>
      </c>
      <c r="B28" s="33" t="s">
        <v>96</v>
      </c>
      <c r="C28" s="33" t="s">
        <v>99</v>
      </c>
      <c r="D28" s="32">
        <v>0</v>
      </c>
      <c r="E28" s="32">
        <v>0</v>
      </c>
      <c r="F28" s="32">
        <v>0</v>
      </c>
      <c r="H28" s="58"/>
      <c r="I28" s="59"/>
      <c r="J28" s="54"/>
      <c r="K28" s="54"/>
    </row>
    <row r="29" spans="1:11" ht="41.25" customHeight="1">
      <c r="A29" s="26">
        <v>17</v>
      </c>
      <c r="B29" s="33" t="s">
        <v>102</v>
      </c>
      <c r="C29" s="33" t="s">
        <v>103</v>
      </c>
      <c r="D29" s="32">
        <v>0</v>
      </c>
      <c r="E29" s="32">
        <v>0</v>
      </c>
      <c r="F29" s="52">
        <v>50.5</v>
      </c>
      <c r="H29" s="58"/>
      <c r="I29" s="59"/>
      <c r="J29" s="54"/>
      <c r="K29" s="54"/>
    </row>
    <row r="30" spans="1:11" ht="41.25" customHeight="1">
      <c r="A30" s="26">
        <v>18</v>
      </c>
      <c r="B30" s="33" t="s">
        <v>97</v>
      </c>
      <c r="C30" s="33" t="s">
        <v>100</v>
      </c>
      <c r="D30" s="55">
        <v>0</v>
      </c>
      <c r="E30" s="32">
        <v>0</v>
      </c>
      <c r="F30" s="53">
        <v>1048.5</v>
      </c>
      <c r="H30" s="58"/>
      <c r="I30" s="59"/>
      <c r="J30" s="54"/>
      <c r="K30" s="54"/>
    </row>
    <row r="31" spans="1:11" ht="120.75" customHeight="1">
      <c r="A31" s="26">
        <v>19</v>
      </c>
      <c r="B31" s="57" t="s">
        <v>118</v>
      </c>
      <c r="C31" s="57" t="s">
        <v>117</v>
      </c>
      <c r="D31" s="55"/>
      <c r="E31" s="32">
        <v>0</v>
      </c>
      <c r="F31" s="53">
        <v>-88.0013</v>
      </c>
      <c r="H31" s="58"/>
      <c r="I31" s="59"/>
      <c r="J31" s="54"/>
      <c r="K31" s="54"/>
    </row>
    <row r="32" spans="1:11" ht="78.75" customHeight="1">
      <c r="A32" s="26">
        <v>20</v>
      </c>
      <c r="B32" s="1" t="s">
        <v>31</v>
      </c>
      <c r="C32" s="1" t="s">
        <v>32</v>
      </c>
      <c r="D32" s="55">
        <v>0</v>
      </c>
      <c r="E32" s="56">
        <v>0</v>
      </c>
      <c r="F32" s="56">
        <v>470.6</v>
      </c>
      <c r="H32" s="58"/>
      <c r="I32" s="59"/>
      <c r="J32" s="54"/>
      <c r="K32" s="54"/>
    </row>
    <row r="33" spans="1:11" ht="51">
      <c r="A33" s="26">
        <v>21</v>
      </c>
      <c r="B33" s="1" t="s">
        <v>33</v>
      </c>
      <c r="C33" s="1" t="s">
        <v>34</v>
      </c>
      <c r="D33" s="32">
        <v>0</v>
      </c>
      <c r="E33" s="51">
        <v>0</v>
      </c>
      <c r="F33" s="52">
        <v>-575.1</v>
      </c>
      <c r="H33" s="58"/>
      <c r="I33" s="59"/>
      <c r="J33" s="54"/>
      <c r="K33" s="54"/>
    </row>
    <row r="34" spans="1:11" ht="15.75" thickBot="1">
      <c r="A34" s="67" t="s">
        <v>36</v>
      </c>
      <c r="B34" s="68"/>
      <c r="C34" s="68"/>
      <c r="D34" s="38">
        <f>SUM(D13+D26)</f>
        <v>2631242.5308999997</v>
      </c>
      <c r="E34" s="38">
        <f>SUM(E13+E26)</f>
        <v>2631242.5308999997</v>
      </c>
      <c r="F34" s="38">
        <f>SUM(F13+F26)</f>
        <v>923443.6066000002</v>
      </c>
      <c r="G34" s="5"/>
      <c r="H34" s="58"/>
      <c r="I34" s="59"/>
      <c r="J34" s="54"/>
      <c r="K34" s="54"/>
    </row>
    <row r="35" spans="4:11" ht="15">
      <c r="D35" s="5"/>
      <c r="E35" s="5"/>
      <c r="H35" s="58"/>
      <c r="I35" s="59"/>
      <c r="J35" s="54"/>
      <c r="K35" s="54"/>
    </row>
    <row r="36" spans="1:11" ht="16.5" customHeight="1">
      <c r="A36" s="66"/>
      <c r="B36" s="66"/>
      <c r="C36" s="66"/>
      <c r="D36" s="66"/>
      <c r="E36" s="66"/>
      <c r="F36" s="66"/>
      <c r="H36" s="58"/>
      <c r="I36" s="59"/>
      <c r="J36" s="54"/>
      <c r="K36" s="54"/>
    </row>
    <row r="37" spans="1:11" ht="15">
      <c r="A37" s="66"/>
      <c r="B37" s="66"/>
      <c r="C37" s="66"/>
      <c r="D37" s="66"/>
      <c r="E37" s="66"/>
      <c r="F37" s="66"/>
      <c r="H37" s="58"/>
      <c r="I37" s="59"/>
      <c r="J37" s="54"/>
      <c r="K37" s="54"/>
    </row>
    <row r="38" spans="8:11" ht="15">
      <c r="H38" s="58"/>
      <c r="I38" s="59"/>
      <c r="J38" s="54"/>
      <c r="K38" s="54"/>
    </row>
    <row r="39" spans="8:11" ht="15">
      <c r="H39" s="58"/>
      <c r="I39" s="59"/>
      <c r="J39" s="54"/>
      <c r="K39" s="54"/>
    </row>
    <row r="40" spans="8:11" ht="15">
      <c r="H40" s="58"/>
      <c r="I40" s="59"/>
      <c r="J40" s="54"/>
      <c r="K40" s="54"/>
    </row>
    <row r="41" spans="8:11" ht="15">
      <c r="H41" s="58"/>
      <c r="I41" s="59"/>
      <c r="J41" s="54"/>
      <c r="K41" s="54"/>
    </row>
    <row r="42" spans="8:11" ht="15">
      <c r="H42" s="58"/>
      <c r="I42" s="59"/>
      <c r="J42" s="54"/>
      <c r="K42" s="54"/>
    </row>
    <row r="43" spans="8:11" ht="15">
      <c r="H43" s="58"/>
      <c r="I43" s="59"/>
      <c r="J43" s="54"/>
      <c r="K43" s="54"/>
    </row>
    <row r="44" spans="8:11" ht="15">
      <c r="H44" s="58"/>
      <c r="I44" s="59"/>
      <c r="J44" s="54"/>
      <c r="K44" s="54"/>
    </row>
    <row r="45" spans="8:11" ht="15">
      <c r="H45" s="58"/>
      <c r="I45" s="59"/>
      <c r="J45" s="54"/>
      <c r="K45" s="54"/>
    </row>
    <row r="46" spans="8:11" ht="15">
      <c r="H46" s="58"/>
      <c r="I46" s="59"/>
      <c r="J46" s="54"/>
      <c r="K46" s="54"/>
    </row>
    <row r="47" spans="8:11" ht="15">
      <c r="H47" s="58"/>
      <c r="I47" s="59"/>
      <c r="J47" s="54"/>
      <c r="K47" s="54"/>
    </row>
    <row r="48" spans="8:11" ht="15">
      <c r="H48" s="58"/>
      <c r="I48" s="59"/>
      <c r="J48" s="54"/>
      <c r="K48" s="54"/>
    </row>
    <row r="49" spans="8:11" ht="15">
      <c r="H49" s="58"/>
      <c r="I49" s="59"/>
      <c r="J49" s="54"/>
      <c r="K49" s="54"/>
    </row>
    <row r="50" spans="8:11" ht="15">
      <c r="H50" s="58"/>
      <c r="I50" s="59"/>
      <c r="J50" s="54"/>
      <c r="K50" s="54"/>
    </row>
    <row r="51" spans="8:11" ht="15">
      <c r="H51" s="58"/>
      <c r="I51" s="59"/>
      <c r="J51" s="54"/>
      <c r="K51" s="54"/>
    </row>
    <row r="52" spans="8:11" ht="15">
      <c r="H52" s="58"/>
      <c r="I52" s="59"/>
      <c r="J52" s="54"/>
      <c r="K52" s="54"/>
    </row>
    <row r="53" spans="8:11" ht="15">
      <c r="H53" s="58"/>
      <c r="I53" s="59"/>
      <c r="J53" s="54"/>
      <c r="K53" s="54"/>
    </row>
    <row r="54" spans="8:11" ht="15">
      <c r="H54" s="58"/>
      <c r="I54" s="59"/>
      <c r="J54" s="54"/>
      <c r="K54" s="54"/>
    </row>
    <row r="55" spans="8:11" ht="15">
      <c r="H55" s="58"/>
      <c r="I55" s="59"/>
      <c r="J55" s="54"/>
      <c r="K55" s="54"/>
    </row>
    <row r="56" spans="8:11" ht="15">
      <c r="H56" s="58"/>
      <c r="I56" s="59"/>
      <c r="J56" s="54"/>
      <c r="K56" s="54"/>
    </row>
    <row r="57" spans="8:11" ht="15">
      <c r="H57" s="58"/>
      <c r="I57" s="59"/>
      <c r="J57" s="54"/>
      <c r="K57" s="54"/>
    </row>
    <row r="58" spans="8:11" ht="15">
      <c r="H58" s="58"/>
      <c r="I58" s="59"/>
      <c r="J58" s="54"/>
      <c r="K58" s="54"/>
    </row>
    <row r="59" spans="8:11" ht="15">
      <c r="H59" s="58"/>
      <c r="I59" s="59"/>
      <c r="J59" s="54"/>
      <c r="K59" s="54"/>
    </row>
    <row r="60" spans="8:11" ht="15">
      <c r="H60" s="58"/>
      <c r="I60" s="59"/>
      <c r="J60" s="54"/>
      <c r="K60" s="54"/>
    </row>
    <row r="61" spans="8:11" ht="15">
      <c r="H61" s="58"/>
      <c r="I61" s="59"/>
      <c r="J61" s="54"/>
      <c r="K61" s="54"/>
    </row>
    <row r="62" spans="8:11" ht="15">
      <c r="H62" s="58"/>
      <c r="I62" s="59"/>
      <c r="J62" s="54"/>
      <c r="K62" s="54"/>
    </row>
    <row r="63" spans="8:11" ht="15">
      <c r="H63" s="58"/>
      <c r="I63" s="59"/>
      <c r="J63" s="54"/>
      <c r="K63" s="54"/>
    </row>
    <row r="64" spans="8:11" ht="15">
      <c r="H64" s="58"/>
      <c r="I64" s="59"/>
      <c r="J64" s="54"/>
      <c r="K64" s="54"/>
    </row>
    <row r="65" spans="8:11" ht="15">
      <c r="H65" s="58"/>
      <c r="I65" s="59"/>
      <c r="J65" s="54"/>
      <c r="K65" s="54"/>
    </row>
    <row r="66" spans="8:11" ht="15">
      <c r="H66" s="58"/>
      <c r="I66" s="59"/>
      <c r="J66" s="54"/>
      <c r="K66" s="54"/>
    </row>
    <row r="67" spans="8:11" ht="15">
      <c r="H67" s="58"/>
      <c r="I67" s="59"/>
      <c r="J67" s="54"/>
      <c r="K67" s="54"/>
    </row>
    <row r="68" spans="8:11" ht="15">
      <c r="H68" s="58"/>
      <c r="I68" s="59"/>
      <c r="J68" s="54"/>
      <c r="K68" s="54"/>
    </row>
    <row r="69" spans="8:11" ht="15">
      <c r="H69" s="58"/>
      <c r="I69" s="59"/>
      <c r="J69" s="54"/>
      <c r="K69" s="54"/>
    </row>
    <row r="70" spans="8:11" ht="15">
      <c r="H70" s="58"/>
      <c r="I70" s="59"/>
      <c r="J70" s="54"/>
      <c r="K70" s="54"/>
    </row>
    <row r="71" spans="8:11" ht="15">
      <c r="H71" s="58"/>
      <c r="I71" s="59"/>
      <c r="J71" s="54"/>
      <c r="K71" s="54"/>
    </row>
    <row r="72" spans="8:11" ht="15">
      <c r="H72" s="58"/>
      <c r="I72" s="59"/>
      <c r="J72" s="54"/>
      <c r="K72" s="54"/>
    </row>
    <row r="73" spans="8:11" ht="15">
      <c r="H73" s="58"/>
      <c r="I73" s="59"/>
      <c r="J73" s="54"/>
      <c r="K73" s="54"/>
    </row>
    <row r="74" spans="8:11" ht="15">
      <c r="H74" s="58"/>
      <c r="I74" s="59"/>
      <c r="J74" s="54"/>
      <c r="K74" s="54"/>
    </row>
    <row r="75" spans="8:11" ht="15">
      <c r="H75" s="58"/>
      <c r="I75" s="59"/>
      <c r="J75" s="54"/>
      <c r="K75" s="54"/>
    </row>
    <row r="76" spans="8:11" ht="15">
      <c r="H76" s="58"/>
      <c r="I76" s="59"/>
      <c r="J76" s="54"/>
      <c r="K76" s="54"/>
    </row>
    <row r="77" spans="8:11" ht="15">
      <c r="H77" s="58"/>
      <c r="I77" s="59"/>
      <c r="J77" s="54"/>
      <c r="K77" s="54"/>
    </row>
    <row r="78" spans="8:11" ht="15">
      <c r="H78" s="58"/>
      <c r="I78" s="59"/>
      <c r="J78" s="54"/>
      <c r="K78" s="54"/>
    </row>
    <row r="79" spans="8:11" ht="15">
      <c r="H79" s="58"/>
      <c r="I79" s="59"/>
      <c r="J79" s="54"/>
      <c r="K79" s="54"/>
    </row>
    <row r="80" spans="8:11" ht="15">
      <c r="H80" s="58"/>
      <c r="I80" s="59"/>
      <c r="J80" s="54"/>
      <c r="K80" s="54"/>
    </row>
    <row r="81" spans="8:11" ht="15">
      <c r="H81" s="58"/>
      <c r="I81" s="59"/>
      <c r="J81" s="54"/>
      <c r="K81" s="54"/>
    </row>
    <row r="82" spans="8:11" ht="15">
      <c r="H82" s="58"/>
      <c r="I82" s="59"/>
      <c r="J82" s="54"/>
      <c r="K82" s="54"/>
    </row>
    <row r="83" spans="8:11" ht="15">
      <c r="H83" s="58"/>
      <c r="I83" s="59"/>
      <c r="J83" s="54"/>
      <c r="K83" s="54"/>
    </row>
    <row r="84" spans="8:11" ht="15">
      <c r="H84" s="58"/>
      <c r="I84" s="59"/>
      <c r="J84" s="54"/>
      <c r="K84" s="54"/>
    </row>
    <row r="85" spans="8:11" ht="15">
      <c r="H85" s="58"/>
      <c r="I85" s="59"/>
      <c r="J85" s="54"/>
      <c r="K85" s="54"/>
    </row>
    <row r="86" spans="8:11" ht="15">
      <c r="H86" s="58"/>
      <c r="I86" s="59"/>
      <c r="J86" s="54"/>
      <c r="K86" s="54"/>
    </row>
    <row r="87" spans="8:11" ht="15">
      <c r="H87" s="58"/>
      <c r="I87" s="59"/>
      <c r="J87" s="54"/>
      <c r="K87" s="54"/>
    </row>
    <row r="88" spans="8:11" ht="15">
      <c r="H88" s="58"/>
      <c r="I88" s="59"/>
      <c r="J88" s="54"/>
      <c r="K88" s="54"/>
    </row>
    <row r="89" spans="8:11" ht="15">
      <c r="H89" s="58"/>
      <c r="I89" s="59"/>
      <c r="J89" s="54"/>
      <c r="K89" s="54"/>
    </row>
    <row r="90" spans="8:11" ht="15">
      <c r="H90" s="58"/>
      <c r="I90" s="59"/>
      <c r="J90" s="54"/>
      <c r="K90" s="54"/>
    </row>
    <row r="91" spans="8:11" ht="15">
      <c r="H91" s="58"/>
      <c r="I91" s="59"/>
      <c r="J91" s="54"/>
      <c r="K91" s="54"/>
    </row>
    <row r="92" spans="8:11" ht="15">
      <c r="H92" s="58"/>
      <c r="I92" s="59"/>
      <c r="J92" s="54"/>
      <c r="K92" s="54"/>
    </row>
    <row r="93" spans="8:11" ht="15">
      <c r="H93" s="58"/>
      <c r="I93" s="59"/>
      <c r="J93" s="54"/>
      <c r="K93" s="54"/>
    </row>
    <row r="94" spans="8:11" ht="15">
      <c r="H94" s="58"/>
      <c r="I94" s="59"/>
      <c r="J94" s="54"/>
      <c r="K94" s="54"/>
    </row>
    <row r="95" spans="8:11" ht="15">
      <c r="H95" s="58"/>
      <c r="I95" s="59"/>
      <c r="J95" s="54"/>
      <c r="K95" s="54"/>
    </row>
    <row r="96" spans="8:11" ht="15">
      <c r="H96" s="58"/>
      <c r="I96" s="59"/>
      <c r="J96" s="54"/>
      <c r="K96" s="54"/>
    </row>
    <row r="97" spans="8:11" ht="15">
      <c r="H97" s="58"/>
      <c r="I97" s="59"/>
      <c r="J97" s="54"/>
      <c r="K97" s="54"/>
    </row>
    <row r="98" spans="8:11" ht="15">
      <c r="H98" s="58"/>
      <c r="I98" s="59"/>
      <c r="J98" s="54"/>
      <c r="K98" s="54"/>
    </row>
    <row r="99" spans="8:11" ht="15">
      <c r="H99" s="58"/>
      <c r="I99" s="59"/>
      <c r="J99" s="54"/>
      <c r="K99" s="54"/>
    </row>
    <row r="100" spans="8:11" ht="15">
      <c r="H100" s="58"/>
      <c r="I100" s="59"/>
      <c r="J100" s="54"/>
      <c r="K100" s="54"/>
    </row>
    <row r="101" spans="8:11" ht="15">
      <c r="H101" s="58"/>
      <c r="I101" s="59"/>
      <c r="J101" s="54"/>
      <c r="K101" s="54"/>
    </row>
    <row r="102" spans="8:11" ht="15">
      <c r="H102" s="58"/>
      <c r="I102" s="59"/>
      <c r="J102" s="54"/>
      <c r="K102" s="54"/>
    </row>
    <row r="103" spans="8:11" ht="15">
      <c r="H103" s="58"/>
      <c r="I103" s="59"/>
      <c r="J103" s="54"/>
      <c r="K103" s="54"/>
    </row>
    <row r="104" spans="8:11" ht="15">
      <c r="H104" s="58"/>
      <c r="I104" s="59"/>
      <c r="J104" s="54"/>
      <c r="K104" s="54"/>
    </row>
    <row r="105" spans="8:11" ht="15">
      <c r="H105" s="58"/>
      <c r="I105" s="59"/>
      <c r="J105" s="54"/>
      <c r="K105" s="54"/>
    </row>
    <row r="106" spans="8:11" ht="15">
      <c r="H106" s="58"/>
      <c r="I106" s="59"/>
      <c r="J106" s="54"/>
      <c r="K106" s="54"/>
    </row>
    <row r="107" spans="8:11" ht="15">
      <c r="H107" s="58"/>
      <c r="I107" s="59"/>
      <c r="J107" s="54"/>
      <c r="K107" s="54"/>
    </row>
    <row r="108" spans="8:11" ht="15">
      <c r="H108" s="58"/>
      <c r="I108" s="59"/>
      <c r="J108" s="54"/>
      <c r="K108" s="54"/>
    </row>
    <row r="109" spans="8:11" ht="15">
      <c r="H109" s="58"/>
      <c r="I109" s="59"/>
      <c r="J109" s="54"/>
      <c r="K109" s="54"/>
    </row>
    <row r="110" spans="8:11" ht="15">
      <c r="H110" s="58"/>
      <c r="I110" s="59"/>
      <c r="J110" s="54"/>
      <c r="K110" s="54"/>
    </row>
    <row r="111" spans="8:11" ht="15">
      <c r="H111" s="58"/>
      <c r="I111" s="59"/>
      <c r="J111" s="54"/>
      <c r="K111" s="54"/>
    </row>
    <row r="112" spans="8:11" ht="15">
      <c r="H112" s="58"/>
      <c r="I112" s="59"/>
      <c r="J112" s="54"/>
      <c r="K112" s="54"/>
    </row>
    <row r="113" spans="8:11" ht="15">
      <c r="H113" s="58"/>
      <c r="I113" s="59"/>
      <c r="J113" s="54"/>
      <c r="K113" s="54"/>
    </row>
    <row r="114" spans="8:11" ht="15">
      <c r="H114" s="58"/>
      <c r="I114" s="59"/>
      <c r="J114" s="54"/>
      <c r="K114" s="54"/>
    </row>
    <row r="115" spans="8:11" ht="15">
      <c r="H115" s="58"/>
      <c r="I115" s="59"/>
      <c r="J115" s="54"/>
      <c r="K115" s="54"/>
    </row>
    <row r="116" spans="8:11" ht="15">
      <c r="H116" s="58"/>
      <c r="I116" s="59"/>
      <c r="J116" s="54"/>
      <c r="K116" s="54"/>
    </row>
    <row r="117" spans="8:11" ht="15">
      <c r="H117" s="58"/>
      <c r="I117" s="59"/>
      <c r="J117" s="54"/>
      <c r="K117" s="54"/>
    </row>
    <row r="118" spans="8:11" ht="15">
      <c r="H118" s="58"/>
      <c r="I118" s="59"/>
      <c r="J118" s="54"/>
      <c r="K118" s="54"/>
    </row>
    <row r="119" spans="8:11" ht="15">
      <c r="H119" s="58"/>
      <c r="I119" s="59"/>
      <c r="J119" s="54"/>
      <c r="K119" s="54"/>
    </row>
    <row r="120" spans="8:11" ht="15">
      <c r="H120" s="58"/>
      <c r="I120" s="59"/>
      <c r="J120" s="54"/>
      <c r="K120" s="54"/>
    </row>
    <row r="121" spans="8:11" ht="15">
      <c r="H121" s="58"/>
      <c r="I121" s="59"/>
      <c r="J121" s="54"/>
      <c r="K121" s="54"/>
    </row>
    <row r="122" spans="8:11" ht="15">
      <c r="H122" s="58"/>
      <c r="I122" s="59"/>
      <c r="J122" s="54"/>
      <c r="K122" s="54"/>
    </row>
    <row r="123" spans="8:11" ht="15">
      <c r="H123" s="58"/>
      <c r="I123" s="59"/>
      <c r="J123" s="54"/>
      <c r="K123" s="54"/>
    </row>
    <row r="124" spans="8:11" ht="15">
      <c r="H124" s="60"/>
      <c r="I124" s="60"/>
      <c r="J124" s="61"/>
      <c r="K124" s="61"/>
    </row>
  </sheetData>
  <sheetProtection/>
  <autoFilter ref="A12:F12"/>
  <mergeCells count="14">
    <mergeCell ref="A11:A12"/>
    <mergeCell ref="C11:C12"/>
    <mergeCell ref="D11:E11"/>
    <mergeCell ref="F11:F12"/>
    <mergeCell ref="A1:F1"/>
    <mergeCell ref="A5:F5"/>
    <mergeCell ref="A6:F6"/>
    <mergeCell ref="A34:C34"/>
    <mergeCell ref="A36:F36"/>
    <mergeCell ref="A37:F37"/>
    <mergeCell ref="A7:F7"/>
    <mergeCell ref="A8:F8"/>
    <mergeCell ref="A10:F10"/>
    <mergeCell ref="B11:B12"/>
  </mergeCells>
  <printOptions/>
  <pageMargins left="0.75" right="0.75" top="1" bottom="1" header="0.5" footer="0.5"/>
  <pageSetup fitToHeight="1" fitToWidth="1" horizontalDpi="300" verticalDpi="3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40.140625" style="4" customWidth="1"/>
    <col min="2" max="2" width="6.00390625" style="6" customWidth="1"/>
    <col min="3" max="3" width="5.7109375" style="6" customWidth="1"/>
    <col min="4" max="4" width="15.421875" style="6" customWidth="1"/>
    <col min="5" max="5" width="18.140625" style="7" customWidth="1"/>
    <col min="6" max="6" width="16.140625" style="7" customWidth="1"/>
    <col min="7" max="7" width="10.57421875" style="4" bestFit="1" customWidth="1"/>
    <col min="8" max="16384" width="9.140625" style="4" customWidth="1"/>
  </cols>
  <sheetData>
    <row r="1" spans="1:6" ht="36" customHeight="1">
      <c r="A1" s="69" t="s">
        <v>108</v>
      </c>
      <c r="B1" s="69"/>
      <c r="C1" s="69"/>
      <c r="D1" s="69"/>
      <c r="E1" s="69"/>
      <c r="F1" s="69"/>
    </row>
    <row r="2" spans="1:6" ht="16.5">
      <c r="A2" s="69" t="s">
        <v>120</v>
      </c>
      <c r="B2" s="69"/>
      <c r="C2" s="69"/>
      <c r="D2" s="69"/>
      <c r="E2" s="69"/>
      <c r="F2" s="69"/>
    </row>
    <row r="3" spans="1:6" ht="16.5">
      <c r="A3" s="63"/>
      <c r="B3" s="63"/>
      <c r="C3" s="63"/>
      <c r="D3" s="63"/>
      <c r="F3" s="8" t="s">
        <v>37</v>
      </c>
    </row>
    <row r="4" ht="16.5">
      <c r="F4" s="8" t="s">
        <v>91</v>
      </c>
    </row>
    <row r="5" spans="1:6" ht="30.75" customHeight="1">
      <c r="A5" s="80" t="s">
        <v>38</v>
      </c>
      <c r="B5" s="80" t="s">
        <v>39</v>
      </c>
      <c r="C5" s="80" t="s">
        <v>40</v>
      </c>
      <c r="D5" s="82" t="s">
        <v>41</v>
      </c>
      <c r="E5" s="83"/>
      <c r="F5" s="81" t="s">
        <v>42</v>
      </c>
    </row>
    <row r="6" spans="1:6" ht="31.5" customHeight="1">
      <c r="A6" s="80"/>
      <c r="B6" s="80"/>
      <c r="C6" s="80"/>
      <c r="D6" s="77" t="s">
        <v>109</v>
      </c>
      <c r="E6" s="77" t="s">
        <v>94</v>
      </c>
      <c r="F6" s="81"/>
    </row>
    <row r="7" spans="1:6" ht="45.75" customHeight="1">
      <c r="A7" s="80"/>
      <c r="B7" s="80"/>
      <c r="C7" s="80"/>
      <c r="D7" s="78"/>
      <c r="E7" s="78"/>
      <c r="F7" s="81"/>
    </row>
    <row r="8" spans="1:7" ht="24" customHeight="1">
      <c r="A8" s="16" t="s">
        <v>43</v>
      </c>
      <c r="B8" s="17">
        <v>1</v>
      </c>
      <c r="C8" s="9"/>
      <c r="D8" s="24">
        <f>SUM(D9:D16)</f>
        <v>212201.5</v>
      </c>
      <c r="E8" s="24">
        <f>SUM(E9:E16)</f>
        <v>202807.59999999998</v>
      </c>
      <c r="F8" s="41">
        <f>SUM(F9:F16)</f>
        <v>85194.8536</v>
      </c>
      <c r="G8" s="7"/>
    </row>
    <row r="9" spans="1:6" ht="39.75" customHeight="1">
      <c r="A9" s="16" t="s">
        <v>44</v>
      </c>
      <c r="B9" s="17">
        <v>1</v>
      </c>
      <c r="C9" s="17">
        <v>2</v>
      </c>
      <c r="D9" s="43">
        <v>6335.4</v>
      </c>
      <c r="E9" s="43">
        <v>6335.4</v>
      </c>
      <c r="F9" s="44">
        <v>3556.6587</v>
      </c>
    </row>
    <row r="10" spans="1:6" ht="52.5" customHeight="1">
      <c r="A10" s="16" t="s">
        <v>45</v>
      </c>
      <c r="B10" s="17">
        <v>1</v>
      </c>
      <c r="C10" s="17">
        <v>3</v>
      </c>
      <c r="D10" s="43">
        <v>3216.8</v>
      </c>
      <c r="E10" s="43">
        <v>3216.8</v>
      </c>
      <c r="F10" s="44">
        <v>1216.7353</v>
      </c>
    </row>
    <row r="11" spans="1:6" ht="51">
      <c r="A11" s="16" t="s">
        <v>46</v>
      </c>
      <c r="B11" s="17">
        <v>1</v>
      </c>
      <c r="C11" s="17">
        <v>4</v>
      </c>
      <c r="D11" s="43">
        <v>126891.7</v>
      </c>
      <c r="E11" s="43">
        <v>117497.8</v>
      </c>
      <c r="F11" s="44">
        <v>49442.5939</v>
      </c>
    </row>
    <row r="12" spans="1:6" ht="15">
      <c r="A12" s="16" t="s">
        <v>47</v>
      </c>
      <c r="B12" s="17">
        <v>1</v>
      </c>
      <c r="C12" s="17">
        <v>5</v>
      </c>
      <c r="D12" s="43">
        <v>1.7</v>
      </c>
      <c r="E12" s="43">
        <v>1.7</v>
      </c>
      <c r="F12" s="62"/>
    </row>
    <row r="13" spans="1:6" ht="42.75" customHeight="1">
      <c r="A13" s="16" t="s">
        <v>48</v>
      </c>
      <c r="B13" s="17">
        <v>1</v>
      </c>
      <c r="C13" s="17">
        <v>6</v>
      </c>
      <c r="D13" s="43">
        <v>25765.7</v>
      </c>
      <c r="E13" s="43">
        <v>25765.7</v>
      </c>
      <c r="F13" s="44">
        <v>10347.6722</v>
      </c>
    </row>
    <row r="14" spans="1:6" ht="17.25" customHeight="1">
      <c r="A14" s="31" t="s">
        <v>101</v>
      </c>
      <c r="B14" s="17">
        <v>1</v>
      </c>
      <c r="C14" s="17">
        <v>7</v>
      </c>
      <c r="D14" s="43">
        <v>0</v>
      </c>
      <c r="E14" s="43">
        <v>0</v>
      </c>
      <c r="F14" s="44">
        <v>0</v>
      </c>
    </row>
    <row r="15" spans="1:6" ht="15">
      <c r="A15" s="16" t="s">
        <v>49</v>
      </c>
      <c r="B15" s="17">
        <v>1</v>
      </c>
      <c r="C15" s="17">
        <v>11</v>
      </c>
      <c r="D15" s="43">
        <v>1076.8</v>
      </c>
      <c r="E15" s="43">
        <v>1076.8</v>
      </c>
      <c r="F15" s="44">
        <v>0</v>
      </c>
    </row>
    <row r="16" spans="1:6" ht="21" customHeight="1">
      <c r="A16" s="16" t="s">
        <v>50</v>
      </c>
      <c r="B16" s="17">
        <v>1</v>
      </c>
      <c r="C16" s="17">
        <v>13</v>
      </c>
      <c r="D16" s="43">
        <v>48913.4</v>
      </c>
      <c r="E16" s="43">
        <v>48913.4</v>
      </c>
      <c r="F16" s="44">
        <v>20631.1935</v>
      </c>
    </row>
    <row r="17" spans="1:6" ht="15" customHeight="1">
      <c r="A17" s="48" t="s">
        <v>110</v>
      </c>
      <c r="B17" s="17">
        <v>2</v>
      </c>
      <c r="C17" s="9"/>
      <c r="D17" s="42">
        <f>SUM(D18)</f>
        <v>665</v>
      </c>
      <c r="E17" s="42">
        <f>SUM(E18)</f>
        <v>665</v>
      </c>
      <c r="F17" s="46">
        <f>SUM(F18)</f>
        <v>324.8881</v>
      </c>
    </row>
    <row r="18" spans="1:6" ht="15" customHeight="1">
      <c r="A18" s="48" t="s">
        <v>111</v>
      </c>
      <c r="B18" s="17">
        <v>2</v>
      </c>
      <c r="C18" s="17">
        <v>3</v>
      </c>
      <c r="D18" s="44">
        <v>665</v>
      </c>
      <c r="E18" s="44">
        <v>665</v>
      </c>
      <c r="F18" s="44">
        <v>324.8881</v>
      </c>
    </row>
    <row r="19" spans="1:7" ht="29.25" customHeight="1">
      <c r="A19" s="16" t="s">
        <v>51</v>
      </c>
      <c r="B19" s="17">
        <v>3</v>
      </c>
      <c r="C19" s="9"/>
      <c r="D19" s="46">
        <f>SUM(D20:D21)</f>
        <v>11687.300000000001</v>
      </c>
      <c r="E19" s="46">
        <f>SUM(E20:E21)</f>
        <v>11687.300000000001</v>
      </c>
      <c r="F19" s="46">
        <f>SUM(F20:F21)</f>
        <v>7264.570000000001</v>
      </c>
      <c r="G19" s="7"/>
    </row>
    <row r="20" spans="1:6" ht="42" customHeight="1">
      <c r="A20" s="16" t="s">
        <v>52</v>
      </c>
      <c r="B20" s="17">
        <v>3</v>
      </c>
      <c r="C20" s="17">
        <v>10</v>
      </c>
      <c r="D20" s="44">
        <v>10857.2</v>
      </c>
      <c r="E20" s="44">
        <v>10857.2</v>
      </c>
      <c r="F20" s="44">
        <v>6560.7353</v>
      </c>
    </row>
    <row r="21" spans="1:6" ht="39" customHeight="1">
      <c r="A21" s="45" t="s">
        <v>114</v>
      </c>
      <c r="B21" s="17">
        <v>3</v>
      </c>
      <c r="C21" s="17">
        <v>14</v>
      </c>
      <c r="D21" s="44">
        <v>830.1</v>
      </c>
      <c r="E21" s="44">
        <v>830.1</v>
      </c>
      <c r="F21" s="44">
        <v>703.8347</v>
      </c>
    </row>
    <row r="22" spans="1:7" ht="15">
      <c r="A22" s="16" t="s">
        <v>53</v>
      </c>
      <c r="B22" s="17">
        <v>4</v>
      </c>
      <c r="C22" s="9"/>
      <c r="D22" s="46">
        <f>SUM(D23:D27)</f>
        <v>236834.2</v>
      </c>
      <c r="E22" s="47">
        <f>SUM(E23:E27)</f>
        <v>234964.1</v>
      </c>
      <c r="F22" s="42">
        <f>SUM(F23:F27)</f>
        <v>50073.0587</v>
      </c>
      <c r="G22" s="7"/>
    </row>
    <row r="23" spans="1:6" ht="15">
      <c r="A23" s="16" t="s">
        <v>54</v>
      </c>
      <c r="B23" s="17">
        <v>4</v>
      </c>
      <c r="C23" s="17">
        <v>1</v>
      </c>
      <c r="D23" s="44">
        <v>8382.2</v>
      </c>
      <c r="E23" s="44">
        <v>8382.2</v>
      </c>
      <c r="F23" s="44">
        <v>3546.6908</v>
      </c>
    </row>
    <row r="24" spans="1:6" ht="15">
      <c r="A24" s="16" t="s">
        <v>86</v>
      </c>
      <c r="B24" s="17">
        <v>4</v>
      </c>
      <c r="C24" s="17">
        <v>5</v>
      </c>
      <c r="D24" s="44">
        <v>2516</v>
      </c>
      <c r="E24" s="44">
        <v>2516</v>
      </c>
      <c r="F24" s="44">
        <v>624.2072</v>
      </c>
    </row>
    <row r="25" spans="1:6" ht="15">
      <c r="A25" s="16" t="s">
        <v>55</v>
      </c>
      <c r="B25" s="17">
        <v>4</v>
      </c>
      <c r="C25" s="17">
        <v>8</v>
      </c>
      <c r="D25" s="44">
        <v>3115.9</v>
      </c>
      <c r="E25" s="44">
        <v>3115.9</v>
      </c>
      <c r="F25" s="44">
        <v>776.7345</v>
      </c>
    </row>
    <row r="26" spans="1:6" ht="22.5" customHeight="1">
      <c r="A26" s="18" t="s">
        <v>56</v>
      </c>
      <c r="B26" s="19">
        <v>4</v>
      </c>
      <c r="C26" s="19">
        <v>9</v>
      </c>
      <c r="D26" s="44">
        <v>181669.2</v>
      </c>
      <c r="E26" s="44">
        <v>179799.1</v>
      </c>
      <c r="F26" s="44">
        <v>28854.1822</v>
      </c>
    </row>
    <row r="27" spans="1:6" ht="25.5">
      <c r="A27" s="16" t="s">
        <v>57</v>
      </c>
      <c r="B27" s="17">
        <v>4</v>
      </c>
      <c r="C27" s="17">
        <v>12</v>
      </c>
      <c r="D27" s="44">
        <v>41150.9</v>
      </c>
      <c r="E27" s="44">
        <v>41150.9</v>
      </c>
      <c r="F27" s="44">
        <v>16271.244</v>
      </c>
    </row>
    <row r="28" spans="1:7" ht="15">
      <c r="A28" s="16" t="s">
        <v>58</v>
      </c>
      <c r="B28" s="17">
        <v>5</v>
      </c>
      <c r="C28" s="9"/>
      <c r="D28" s="24">
        <f>SUM(D29:D32)</f>
        <v>854797.9047</v>
      </c>
      <c r="E28" s="40">
        <f>SUM(E29:E32)</f>
        <v>851192.2047</v>
      </c>
      <c r="F28" s="50">
        <f>SUM(F29:F32)</f>
        <v>49254.0061</v>
      </c>
      <c r="G28" s="7"/>
    </row>
    <row r="29" spans="1:6" ht="15">
      <c r="A29" s="16" t="s">
        <v>59</v>
      </c>
      <c r="B29" s="17">
        <v>5</v>
      </c>
      <c r="C29" s="17">
        <v>1</v>
      </c>
      <c r="D29" s="44">
        <v>473663.6</v>
      </c>
      <c r="E29" s="44">
        <v>473663.6</v>
      </c>
      <c r="F29" s="44">
        <v>2574.9867</v>
      </c>
    </row>
    <row r="30" spans="1:6" ht="15">
      <c r="A30" s="16" t="s">
        <v>60</v>
      </c>
      <c r="B30" s="17">
        <v>5</v>
      </c>
      <c r="C30" s="17">
        <v>2</v>
      </c>
      <c r="D30" s="44">
        <v>234517.7047</v>
      </c>
      <c r="E30" s="44">
        <v>234517.7047</v>
      </c>
      <c r="F30" s="44">
        <v>18859.8821</v>
      </c>
    </row>
    <row r="31" spans="1:6" ht="15">
      <c r="A31" s="16" t="s">
        <v>61</v>
      </c>
      <c r="B31" s="17">
        <v>5</v>
      </c>
      <c r="C31" s="17">
        <v>3</v>
      </c>
      <c r="D31" s="44">
        <v>133387.5</v>
      </c>
      <c r="E31" s="44">
        <v>129781.8</v>
      </c>
      <c r="F31" s="44">
        <v>21808.0585</v>
      </c>
    </row>
    <row r="32" spans="1:6" ht="25.5">
      <c r="A32" s="16" t="s">
        <v>62</v>
      </c>
      <c r="B32" s="17">
        <v>5</v>
      </c>
      <c r="C32" s="17">
        <v>5</v>
      </c>
      <c r="D32" s="44">
        <v>13229.1</v>
      </c>
      <c r="E32" s="44">
        <v>13229.1</v>
      </c>
      <c r="F32" s="44">
        <v>6011.0788</v>
      </c>
    </row>
    <row r="33" spans="1:7" ht="15">
      <c r="A33" s="16" t="s">
        <v>63</v>
      </c>
      <c r="B33" s="17">
        <v>6</v>
      </c>
      <c r="C33" s="9"/>
      <c r="D33" s="24">
        <f>SUM(D34)</f>
        <v>526.6</v>
      </c>
      <c r="E33" s="24">
        <f>SUM(E34)</f>
        <v>526.6</v>
      </c>
      <c r="F33" s="42">
        <f>SUM(F34)</f>
        <v>156.4045</v>
      </c>
      <c r="G33" s="7"/>
    </row>
    <row r="34" spans="1:6" ht="25.5">
      <c r="A34" s="16" t="s">
        <v>64</v>
      </c>
      <c r="B34" s="17">
        <v>6</v>
      </c>
      <c r="C34" s="17">
        <v>5</v>
      </c>
      <c r="D34" s="44">
        <v>526.6</v>
      </c>
      <c r="E34" s="44">
        <v>526.6</v>
      </c>
      <c r="F34" s="44">
        <v>156.4045</v>
      </c>
    </row>
    <row r="35" spans="1:7" ht="15">
      <c r="A35" s="16" t="s">
        <v>65</v>
      </c>
      <c r="B35" s="17">
        <v>7</v>
      </c>
      <c r="C35" s="9"/>
      <c r="D35" s="24">
        <f>SUM(D36:D40)</f>
        <v>1184507.9000000001</v>
      </c>
      <c r="E35" s="40">
        <f>SUM(E36:E40)</f>
        <v>1166080.7</v>
      </c>
      <c r="F35" s="42">
        <f>SUM(F36:F40)</f>
        <v>598077.3501999999</v>
      </c>
      <c r="G35" s="7"/>
    </row>
    <row r="36" spans="1:6" ht="15">
      <c r="A36" s="16" t="s">
        <v>66</v>
      </c>
      <c r="B36" s="17">
        <v>7</v>
      </c>
      <c r="C36" s="17">
        <v>1</v>
      </c>
      <c r="D36" s="44">
        <v>394704.2</v>
      </c>
      <c r="E36" s="44">
        <v>391523.5</v>
      </c>
      <c r="F36" s="44">
        <v>208662.8967</v>
      </c>
    </row>
    <row r="37" spans="1:6" ht="15">
      <c r="A37" s="16" t="s">
        <v>67</v>
      </c>
      <c r="B37" s="17">
        <v>7</v>
      </c>
      <c r="C37" s="17">
        <v>2</v>
      </c>
      <c r="D37" s="44">
        <v>610572</v>
      </c>
      <c r="E37" s="44">
        <v>602572</v>
      </c>
      <c r="F37" s="44">
        <v>326142.035</v>
      </c>
    </row>
    <row r="38" spans="1:6" ht="15">
      <c r="A38" s="16" t="s">
        <v>68</v>
      </c>
      <c r="B38" s="17">
        <v>7</v>
      </c>
      <c r="C38" s="17">
        <v>3</v>
      </c>
      <c r="D38" s="44">
        <v>123150.6</v>
      </c>
      <c r="E38" s="44">
        <v>115904.2</v>
      </c>
      <c r="F38" s="44">
        <v>42777.3799</v>
      </c>
    </row>
    <row r="39" spans="1:6" ht="15">
      <c r="A39" s="16" t="s">
        <v>69</v>
      </c>
      <c r="B39" s="17">
        <v>7</v>
      </c>
      <c r="C39" s="17">
        <v>7</v>
      </c>
      <c r="D39" s="44">
        <v>4914.6</v>
      </c>
      <c r="E39" s="44">
        <v>4914.6</v>
      </c>
      <c r="F39" s="44">
        <v>2172.848</v>
      </c>
    </row>
    <row r="40" spans="1:6" ht="17.25" customHeight="1">
      <c r="A40" s="16" t="s">
        <v>70</v>
      </c>
      <c r="B40" s="17">
        <v>7</v>
      </c>
      <c r="C40" s="17">
        <v>9</v>
      </c>
      <c r="D40" s="44">
        <v>51166.5</v>
      </c>
      <c r="E40" s="44">
        <v>51166.4</v>
      </c>
      <c r="F40" s="44">
        <v>18322.1906</v>
      </c>
    </row>
    <row r="41" spans="1:7" ht="15">
      <c r="A41" s="16" t="s">
        <v>71</v>
      </c>
      <c r="B41" s="17">
        <v>8</v>
      </c>
      <c r="C41" s="9"/>
      <c r="D41" s="24">
        <f>SUM(D42:D43)</f>
        <v>154678.5</v>
      </c>
      <c r="E41" s="40">
        <f>SUM(E42:E43)</f>
        <v>148576.256</v>
      </c>
      <c r="F41" s="42">
        <f>SUM(F42:F43)</f>
        <v>68040.0751</v>
      </c>
      <c r="G41" s="7"/>
    </row>
    <row r="42" spans="1:6" ht="15">
      <c r="A42" s="16" t="s">
        <v>72</v>
      </c>
      <c r="B42" s="17">
        <v>8</v>
      </c>
      <c r="C42" s="17">
        <v>1</v>
      </c>
      <c r="D42" s="44">
        <v>136633.4</v>
      </c>
      <c r="E42" s="44">
        <v>130531.2</v>
      </c>
      <c r="F42" s="44">
        <v>60611.9158</v>
      </c>
    </row>
    <row r="43" spans="1:6" ht="25.5">
      <c r="A43" s="16" t="s">
        <v>73</v>
      </c>
      <c r="B43" s="17">
        <v>8</v>
      </c>
      <c r="C43" s="17">
        <v>4</v>
      </c>
      <c r="D43" s="44">
        <v>18045.1</v>
      </c>
      <c r="E43" s="44">
        <v>18045.056</v>
      </c>
      <c r="F43" s="44">
        <v>7428.1593</v>
      </c>
    </row>
    <row r="44" spans="1:6" ht="15">
      <c r="A44" s="16" t="s">
        <v>74</v>
      </c>
      <c r="B44" s="17">
        <v>9</v>
      </c>
      <c r="C44" s="9"/>
      <c r="D44" s="24">
        <f>SUM(D45)</f>
        <v>727.6</v>
      </c>
      <c r="E44" s="40">
        <f>SUM(E45)</f>
        <v>727.6</v>
      </c>
      <c r="F44" s="42">
        <f>SUM(F45)</f>
        <v>176.464</v>
      </c>
    </row>
    <row r="45" spans="1:6" ht="15">
      <c r="A45" s="16" t="s">
        <v>75</v>
      </c>
      <c r="B45" s="17">
        <v>9</v>
      </c>
      <c r="C45" s="17">
        <v>7</v>
      </c>
      <c r="D45" s="44">
        <v>727.6</v>
      </c>
      <c r="E45" s="44">
        <v>727.6</v>
      </c>
      <c r="F45" s="44">
        <v>176.464</v>
      </c>
    </row>
    <row r="46" spans="1:7" ht="15">
      <c r="A46" s="16" t="s">
        <v>76</v>
      </c>
      <c r="B46" s="17">
        <v>10</v>
      </c>
      <c r="C46" s="9"/>
      <c r="D46" s="24">
        <f>SUM(D47:D50)</f>
        <v>18626.2048</v>
      </c>
      <c r="E46" s="40">
        <f>SUM(E47:E50)</f>
        <v>18626.2048</v>
      </c>
      <c r="F46" s="50">
        <f>SUM(F47:F50)</f>
        <v>8718.289400000001</v>
      </c>
      <c r="G46" s="7"/>
    </row>
    <row r="47" spans="1:6" ht="15">
      <c r="A47" s="16" t="s">
        <v>77</v>
      </c>
      <c r="B47" s="17">
        <v>10</v>
      </c>
      <c r="C47" s="17">
        <v>1</v>
      </c>
      <c r="D47" s="44">
        <v>3577.2048</v>
      </c>
      <c r="E47" s="44">
        <v>3577.2048</v>
      </c>
      <c r="F47" s="44">
        <v>1374.2907</v>
      </c>
    </row>
    <row r="48" spans="1:6" ht="15">
      <c r="A48" s="16" t="s">
        <v>78</v>
      </c>
      <c r="B48" s="17">
        <v>10</v>
      </c>
      <c r="C48" s="17">
        <v>3</v>
      </c>
      <c r="D48" s="44">
        <v>8478.8</v>
      </c>
      <c r="E48" s="44">
        <v>8478.8</v>
      </c>
      <c r="F48" s="44">
        <v>4405.4407</v>
      </c>
    </row>
    <row r="49" spans="1:6" ht="15">
      <c r="A49" s="16" t="s">
        <v>79</v>
      </c>
      <c r="B49" s="17">
        <v>10</v>
      </c>
      <c r="C49" s="17">
        <v>4</v>
      </c>
      <c r="D49" s="44">
        <v>8.7</v>
      </c>
      <c r="E49" s="44">
        <v>8.7</v>
      </c>
      <c r="F49" s="44"/>
    </row>
    <row r="50" spans="1:6" ht="15" customHeight="1">
      <c r="A50" s="16" t="s">
        <v>80</v>
      </c>
      <c r="B50" s="17">
        <v>10</v>
      </c>
      <c r="C50" s="17">
        <v>6</v>
      </c>
      <c r="D50" s="44">
        <v>6561.5</v>
      </c>
      <c r="E50" s="44">
        <v>6561.5</v>
      </c>
      <c r="F50" s="44">
        <v>2938.558</v>
      </c>
    </row>
    <row r="51" spans="1:7" ht="15">
      <c r="A51" s="16" t="s">
        <v>81</v>
      </c>
      <c r="B51" s="17">
        <v>11</v>
      </c>
      <c r="C51" s="9"/>
      <c r="D51" s="24">
        <f>SUM(D52:D54)</f>
        <v>89660.4034</v>
      </c>
      <c r="E51" s="24">
        <f>SUM(E52:E54)</f>
        <v>81981.79999999999</v>
      </c>
      <c r="F51" s="24">
        <f>SUM(F52:F54)</f>
        <v>37345.7335</v>
      </c>
      <c r="G51" s="7"/>
    </row>
    <row r="52" spans="1:6" ht="15">
      <c r="A52" s="16" t="s">
        <v>82</v>
      </c>
      <c r="B52" s="17">
        <v>11</v>
      </c>
      <c r="C52" s="17">
        <v>2</v>
      </c>
      <c r="D52" s="44">
        <v>76552.5034</v>
      </c>
      <c r="E52" s="44">
        <v>68873.9</v>
      </c>
      <c r="F52" s="44">
        <v>37265.5729</v>
      </c>
    </row>
    <row r="53" spans="1:6" ht="15">
      <c r="A53" s="16" t="s">
        <v>83</v>
      </c>
      <c r="B53" s="17">
        <v>11</v>
      </c>
      <c r="C53" s="17">
        <v>3</v>
      </c>
      <c r="D53" s="44">
        <v>817.4</v>
      </c>
      <c r="E53" s="44">
        <v>817.4</v>
      </c>
      <c r="F53" s="44">
        <v>80.1606</v>
      </c>
    </row>
    <row r="54" spans="1:6" ht="25.5">
      <c r="A54" s="16" t="s">
        <v>84</v>
      </c>
      <c r="B54" s="17">
        <v>11</v>
      </c>
      <c r="C54" s="17">
        <v>5</v>
      </c>
      <c r="D54" s="44">
        <v>12290.5</v>
      </c>
      <c r="E54" s="44">
        <v>12290.5</v>
      </c>
      <c r="F54" s="44"/>
    </row>
    <row r="55" spans="1:7" ht="22.5">
      <c r="A55" s="49" t="s">
        <v>112</v>
      </c>
      <c r="B55" s="17">
        <v>13</v>
      </c>
      <c r="C55" s="17"/>
      <c r="D55" s="24">
        <f>SUM(D56:D56)</f>
        <v>161</v>
      </c>
      <c r="E55" s="40">
        <f>SUM(E56:E56)</f>
        <v>161</v>
      </c>
      <c r="F55" s="42">
        <f>SUM(F56:F56)</f>
        <v>62.25</v>
      </c>
      <c r="G55" s="7"/>
    </row>
    <row r="56" spans="1:6" ht="22.5">
      <c r="A56" s="49" t="s">
        <v>113</v>
      </c>
      <c r="B56" s="17">
        <v>13</v>
      </c>
      <c r="C56" s="17">
        <v>1</v>
      </c>
      <c r="D56" s="44">
        <v>161</v>
      </c>
      <c r="E56" s="44">
        <v>161</v>
      </c>
      <c r="F56" s="44">
        <v>62.25</v>
      </c>
    </row>
    <row r="57" spans="1:6" ht="15">
      <c r="A57" s="79" t="s">
        <v>85</v>
      </c>
      <c r="B57" s="79"/>
      <c r="C57" s="79"/>
      <c r="D57" s="64">
        <f>SUM(D8+D19+D22+D28+D33+D35+D41+D44+D46+D51++D55+D17)</f>
        <v>2765074.1129</v>
      </c>
      <c r="E57" s="64">
        <f>SUM(E8+E19+E22+E28+E33+E35+E41+E44+E46+E51++E55+E17)</f>
        <v>2717996.3655000003</v>
      </c>
      <c r="F57" s="64">
        <f>SUM(F8+F19+F22+F28+F33+F35+F41+F44+F46+F51++F55+F17)</f>
        <v>904687.9431999999</v>
      </c>
    </row>
    <row r="58" spans="1:6" ht="15">
      <c r="A58" s="20"/>
      <c r="B58" s="21"/>
      <c r="C58" s="21"/>
      <c r="D58" s="21"/>
      <c r="E58" s="22"/>
      <c r="F58" s="27"/>
    </row>
    <row r="59" spans="1:6" ht="15">
      <c r="A59" s="20"/>
      <c r="B59" s="21"/>
      <c r="C59" s="21"/>
      <c r="D59" s="21"/>
      <c r="E59" s="22"/>
      <c r="F59" s="22"/>
    </row>
    <row r="60" spans="1:6" ht="15">
      <c r="A60" s="20"/>
      <c r="B60" s="21"/>
      <c r="C60" s="21"/>
      <c r="D60" s="21"/>
      <c r="E60" s="22"/>
      <c r="F60" s="22"/>
    </row>
    <row r="61" spans="1:6" ht="15">
      <c r="A61" s="20"/>
      <c r="B61" s="21"/>
      <c r="C61" s="21"/>
      <c r="D61" s="21"/>
      <c r="E61" s="22"/>
      <c r="F61" s="22"/>
    </row>
  </sheetData>
  <sheetProtection/>
  <mergeCells count="10">
    <mergeCell ref="A2:F2"/>
    <mergeCell ref="D6:D7"/>
    <mergeCell ref="A57:C57"/>
    <mergeCell ref="E6:E7"/>
    <mergeCell ref="A1:F1"/>
    <mergeCell ref="A5:A7"/>
    <mergeCell ref="B5:B7"/>
    <mergeCell ref="C5:C7"/>
    <mergeCell ref="F5:F7"/>
    <mergeCell ref="D5:E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6.57421875" style="11" customWidth="1"/>
    <col min="2" max="2" width="27.140625" style="11" customWidth="1"/>
    <col min="3" max="3" width="23.8515625" style="11" customWidth="1"/>
    <col min="4" max="4" width="13.140625" style="11" customWidth="1"/>
    <col min="5" max="16384" width="9.140625" style="11" customWidth="1"/>
  </cols>
  <sheetData>
    <row r="1" spans="1:4" ht="39.75" customHeight="1">
      <c r="A1" s="69" t="s">
        <v>115</v>
      </c>
      <c r="B1" s="69"/>
      <c r="C1" s="69"/>
      <c r="D1" s="69"/>
    </row>
    <row r="2" spans="1:4" ht="12.75">
      <c r="A2" s="91" t="s">
        <v>120</v>
      </c>
      <c r="B2" s="91"/>
      <c r="C2" s="91"/>
      <c r="D2" s="91"/>
    </row>
    <row r="3" ht="16.5">
      <c r="C3" s="3" t="s">
        <v>87</v>
      </c>
    </row>
    <row r="4" ht="15" customHeight="1" thickBot="1">
      <c r="C4" s="15" t="s">
        <v>91</v>
      </c>
    </row>
    <row r="5" spans="1:4" ht="32.25" customHeight="1" thickBot="1">
      <c r="A5" s="84" t="s">
        <v>38</v>
      </c>
      <c r="B5" s="89" t="s">
        <v>41</v>
      </c>
      <c r="C5" s="90"/>
      <c r="D5" s="87" t="s">
        <v>42</v>
      </c>
    </row>
    <row r="6" spans="1:4" ht="83.25" customHeight="1" thickBot="1">
      <c r="A6" s="85"/>
      <c r="B6" s="29" t="s">
        <v>109</v>
      </c>
      <c r="C6" s="30" t="s">
        <v>94</v>
      </c>
      <c r="D6" s="88"/>
    </row>
    <row r="7" spans="1:4" ht="39" customHeight="1" thickBot="1">
      <c r="A7" s="28" t="s">
        <v>116</v>
      </c>
      <c r="B7" s="39">
        <f>SUM(доходы!D34-расходы!D57)</f>
        <v>-133831.5820000004</v>
      </c>
      <c r="C7" s="39">
        <v>-86753.9</v>
      </c>
      <c r="D7" s="39">
        <f>SUM(доходы!F34-расходы!F57)</f>
        <v>18755.66340000031</v>
      </c>
    </row>
    <row r="9" spans="1:5" ht="11.25" customHeight="1">
      <c r="A9" s="86"/>
      <c r="B9" s="86"/>
      <c r="C9" s="86"/>
      <c r="D9" s="12"/>
      <c r="E9" s="12"/>
    </row>
    <row r="11" spans="1:4" ht="89.25" customHeight="1">
      <c r="A11" s="91" t="s">
        <v>93</v>
      </c>
      <c r="B11" s="91"/>
      <c r="C11" s="91"/>
      <c r="D11" s="91"/>
    </row>
    <row r="12" spans="1:4" ht="12.75">
      <c r="A12" s="91"/>
      <c r="B12" s="91"/>
      <c r="C12" s="91"/>
      <c r="D12" s="91"/>
    </row>
  </sheetData>
  <sheetProtection/>
  <mergeCells count="7">
    <mergeCell ref="A5:A6"/>
    <mergeCell ref="A9:C9"/>
    <mergeCell ref="D5:D6"/>
    <mergeCell ref="B5:C5"/>
    <mergeCell ref="A11:D12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bux_1</dc:creator>
  <cp:keywords/>
  <dc:description/>
  <cp:lastModifiedBy>bux_1</cp:lastModifiedBy>
  <cp:lastPrinted>2023-07-17T11:40:43Z</cp:lastPrinted>
  <dcterms:created xsi:type="dcterms:W3CDTF">2022-04-14T06:03:53Z</dcterms:created>
  <dcterms:modified xsi:type="dcterms:W3CDTF">2023-07-17T11:49:13Z</dcterms:modified>
  <cp:category/>
  <cp:version/>
  <cp:contentType/>
  <cp:contentStatus/>
</cp:coreProperties>
</file>