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доходы" sheetId="1" r:id="rId1"/>
    <sheet name="расходы" sheetId="2" r:id="rId2"/>
    <sheet name="результат" sheetId="3" r:id="rId3"/>
  </sheets>
  <definedNames>
    <definedName name="_xlnm._FilterDatabase" localSheetId="0" hidden="1">'доходы'!$A$12:$F$12</definedName>
  </definedNames>
  <calcPr fullCalcOnLoad="1" refMode="R1C1"/>
</workbook>
</file>

<file path=xl/sharedStrings.xml><?xml version="1.0" encoding="utf-8"?>
<sst xmlns="http://schemas.openxmlformats.org/spreadsheetml/2006/main" count="128" uniqueCount="118">
  <si>
    <t>№</t>
  </si>
  <si>
    <t>(3.2) Код дохода по бюджетной классификации, Классификация доходов</t>
  </si>
  <si>
    <t>(1) Наименование показателя</t>
  </si>
  <si>
    <t>1</t>
  </si>
  <si>
    <t>1 00 00000 00 0000 000</t>
  </si>
  <si>
    <t>НАЛОГОВЫЕ И НЕНАЛОГОВЫЕ ДОХОДЫ</t>
  </si>
  <si>
    <t>2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</si>
  <si>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</si>
  <si>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</si>
  <si>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</si>
  <si>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</si>
  <si>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</si>
  <si>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</si>
  <si>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</si>
  <si>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</si>
  <si>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</si>
  <si>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</si>
  <si>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</si>
  <si>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</si>
  <si>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</si>
  <si>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</si>
  <si>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</si>
  <si>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</si>
  <si>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</si>
  <si>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</si>
  <si>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</si>
  <si>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</si>
  <si>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</si>
  <si>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</si>
  <si>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</si>
  <si>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</si>
  <si>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</si>
  <si>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</si>
  <si>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</si>
  <si>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</si>
  <si>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ОТЧЕТ</t>
  </si>
  <si>
    <t>ВСЕГО ДОХОДОВ</t>
  </si>
  <si>
    <t>Таблица 2</t>
  </si>
  <si>
    <t>Наименование</t>
  </si>
  <si>
    <t>Раздел</t>
  </si>
  <si>
    <t>Подраздел</t>
  </si>
  <si>
    <t>Плановые показатели на год, утвержденные</t>
  </si>
  <si>
    <t>Исполнено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</si>
  <si>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</si>
  <si>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</si>
  <si>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</si>
  <si>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</si>
  <si>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</si>
  <si>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</si>
  <si>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</si>
  <si>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</si>
  <si>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</si>
  <si>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</si>
  <si>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</si>
  <si>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</si>
  <si>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</si>
  <si>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</si>
  <si>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</si>
  <si>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</si>
  <si>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</si>
  <si>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</si>
  <si>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</si>
  <si>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</si>
  <si>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</si>
  <si>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</si>
  <si>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</si>
  <si>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</si>
  <si>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</si>
  <si>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</si>
  <si>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</si>
  <si>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</si>
  <si>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</si>
  <si>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</si>
  <si>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</si>
  <si>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</si>
  <si>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</si>
  <si>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</si>
  <si>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</si>
  <si>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</si>
  <si>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</si>
  <si>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</si>
  <si>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</si>
  <si>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</si>
  <si>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</si>
  <si>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</si>
  <si>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 РАСХОДОВ</t>
  </si>
  <si>
    <t>Сельское хозяйство и рыболовство</t>
  </si>
  <si>
    <t xml:space="preserve">           Таблица 3</t>
  </si>
  <si>
    <t xml:space="preserve">Приложение к  постановлению </t>
  </si>
  <si>
    <t xml:space="preserve">от             </t>
  </si>
  <si>
    <t xml:space="preserve">решением Муниципального Собрания Сокольского муниципального района </t>
  </si>
  <si>
    <t>(т.руб.)</t>
  </si>
  <si>
    <t>Таблица 1(т.руб.)</t>
  </si>
  <si>
    <t>* предусмотренных Бюджетным кодексом Российской Федерации, решением о  бюджете в части изменения показателей сводной бюджетной росписи  бюджета района согласно уведомлениям об изменении бюджетных ассигнований</t>
  </si>
  <si>
    <t>с учетом особенностей*</t>
  </si>
  <si>
    <t>1 06 00000 00 0000 000</t>
  </si>
  <si>
    <t>2 03 00000 00 0000 000</t>
  </si>
  <si>
    <t>2 07 00000 00 0000 000</t>
  </si>
  <si>
    <t>НАЛОГИ НА ИМУЩЕСТВО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</si>
  <si>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</si>
  <si>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</si>
  <si>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Специальные расходы</t>
  </si>
  <si>
    <t>2 04 00000 00 0000 000</t>
  </si>
  <si>
    <t>БЕЗВОЗМЕЗДНЫЕ ПОСТУПЛЕНИЯ ОТ НЕГОСУДАРСТВЕННЫХ ОРГАНИЗАЦИЙ</t>
  </si>
  <si>
    <t>ЗАДОЛЖЕННОСТЬ И ПЕРЕРАСЧЕТЫ ПО ОТМЕНЕННЫМ НАЛОГАМ, СБОРАМ И ИНЫМ ОБЯЗАТЕЛЬНЫМ ПЛАТЕЖАМ</t>
  </si>
  <si>
    <t>1 09 00000 00 0000 000</t>
  </si>
  <si>
    <t>Администрации Сокольского муниципального округа</t>
  </si>
  <si>
    <t xml:space="preserve">об исполнении  бюджета Сокольского муниципальнго округа за три месяца  2023 года
</t>
  </si>
  <si>
    <t>Показатели доходов  бюджета Сокольского муниципального округа
по кодам видов доходов с детализацией на группы и подгруппы</t>
  </si>
  <si>
    <t>Показатели расходов  бюджета Сокольского муниципального округа 
по разделам и подразделам классификации расходов бюджета</t>
  </si>
  <si>
    <t>решением Муниципального Собрания Сокольского муниципального округа</t>
  </si>
  <si>
    <t>НАЦИОНАЛЬНАЯ ОБОРОНА</t>
  </si>
  <si>
    <t>Мобилизационная и вневойсковая подготовка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</si>
  <si>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</si>
  <si>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</si>
  <si>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Другие вопросы в области национальной безопасности и правоохранительной деятельности</t>
  </si>
  <si>
    <t>Результат исполнения  бюджета Сокольского муниципального округа (дефицит (-), профицит (+)</t>
  </si>
  <si>
    <t>Дефицит (-), профицит (+)  бюджета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</si>
</sst>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"/>
    <numFmt numFmtId="174" formatCode="#,##0.00;[Red]\-#,##0.00;0.00"/>
    <numFmt numFmtId="175" formatCode="\&gt;\A\A.\A\A"/>
    <numFmt numFmtId="176" formatCode="&quot;&quot;###,##0.00"/>
    <numFmt numFmtId="177" formatCode="0\.00\.00000\.00\.0000\.000"/>
    <numFmt numFmtId="178" formatCode="#,##0.00_ ;[Red]\-#,##0.00\ "/>
  </numFmts>
  <fonts count="5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10" xfId="0" applyFill="1" applyBorder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172" fontId="47" fillId="0" borderId="0" xfId="0" applyNumberFormat="1" applyFont="1" applyAlignment="1">
      <alignment vertical="center" wrapText="1"/>
    </xf>
    <xf numFmtId="172" fontId="46" fillId="0" borderId="0" xfId="0" applyNumberFormat="1" applyFont="1" applyAlignment="1">
      <alignment vertical="center" wrapText="1"/>
    </xf>
    <xf numFmtId="173" fontId="48" fillId="34" borderId="11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8" fillId="34" borderId="11" xfId="0" applyFont="1" applyFill="1" applyBorder="1" applyAlignment="1">
      <alignment horizontal="justify" vertical="center" wrapText="1"/>
    </xf>
    <xf numFmtId="173" fontId="48" fillId="34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justify" vertical="center" wrapText="1"/>
    </xf>
    <xf numFmtId="173" fontId="50" fillId="34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2" fontId="48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33" borderId="12" xfId="0" applyNumberFormat="1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Continuous" vertical="top" wrapText="1"/>
    </xf>
    <xf numFmtId="0" fontId="0" fillId="0" borderId="14" xfId="0" applyBorder="1" applyAlignment="1">
      <alignment horizontal="centerContinuous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justify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justify" vertical="center" wrapText="1"/>
    </xf>
    <xf numFmtId="172" fontId="4" fillId="35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72" fontId="5" fillId="35" borderId="17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left" vertical="top" wrapText="1"/>
    </xf>
    <xf numFmtId="172" fontId="5" fillId="35" borderId="19" xfId="0" applyNumberFormat="1" applyFont="1" applyFill="1" applyBorder="1" applyAlignment="1">
      <alignment horizontal="right" vertical="top" wrapText="1"/>
    </xf>
    <xf numFmtId="172" fontId="1" fillId="0" borderId="20" xfId="0" applyNumberFormat="1" applyFont="1" applyBorder="1" applyAlignment="1">
      <alignment horizontal="center" vertical="top" wrapText="1"/>
    </xf>
    <xf numFmtId="172" fontId="1" fillId="33" borderId="21" xfId="0" applyNumberFormat="1" applyFont="1" applyFill="1" applyBorder="1" applyAlignment="1">
      <alignment horizontal="center" vertical="top" wrapText="1"/>
    </xf>
    <xf numFmtId="172" fontId="1" fillId="33" borderId="22" xfId="0" applyNumberFormat="1" applyFont="1" applyFill="1" applyBorder="1" applyAlignment="1">
      <alignment horizontal="center" vertical="top" wrapText="1"/>
    </xf>
    <xf numFmtId="172" fontId="1" fillId="33" borderId="23" xfId="0" applyNumberFormat="1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center" vertical="top" wrapText="1"/>
    </xf>
    <xf numFmtId="172" fontId="1" fillId="35" borderId="21" xfId="0" applyNumberFormat="1" applyFont="1" applyFill="1" applyBorder="1" applyAlignment="1">
      <alignment horizontal="center" vertical="top" wrapText="1"/>
    </xf>
    <xf numFmtId="174" fontId="3" fillId="0" borderId="24" xfId="52" applyNumberFormat="1" applyFont="1" applyFill="1" applyBorder="1" applyAlignment="1" applyProtection="1">
      <alignment horizontal="center" vertical="center"/>
      <protection hidden="1"/>
    </xf>
    <xf numFmtId="174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48" fillId="34" borderId="11" xfId="0" applyFont="1" applyFill="1" applyBorder="1" applyAlignment="1">
      <alignment horizontal="justify" vertical="center" wrapText="1"/>
    </xf>
    <xf numFmtId="172" fontId="1" fillId="33" borderId="25" xfId="0" applyNumberFormat="1" applyFont="1" applyFill="1" applyBorder="1" applyAlignment="1">
      <alignment horizontal="center" vertical="top" wrapText="1"/>
    </xf>
    <xf numFmtId="172" fontId="1" fillId="33" borderId="26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72" fontId="1" fillId="35" borderId="11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2" fontId="50" fillId="0" borderId="33" xfId="0" applyNumberFormat="1" applyFont="1" applyBorder="1" applyAlignment="1">
      <alignment horizontal="center" vertical="center" wrapText="1"/>
    </xf>
    <xf numFmtId="172" fontId="50" fillId="0" borderId="34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justify" vertical="center" wrapText="1"/>
    </xf>
    <xf numFmtId="0" fontId="48" fillId="34" borderId="11" xfId="0" applyFont="1" applyFill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center" vertical="center" wrapText="1"/>
    </xf>
    <xf numFmtId="0" fontId="51" fillId="34" borderId="40" xfId="0" applyFont="1" applyFill="1" applyBorder="1" applyAlignment="1">
      <alignment horizontal="center" vertical="center" wrapText="1"/>
    </xf>
    <xf numFmtId="0" fontId="51" fillId="34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0" zoomScaleNormal="70" zoomScalePageLayoutView="0" workbookViewId="0" topLeftCell="A1">
      <selection activeCell="A32" sqref="A32"/>
    </sheetView>
  </sheetViews>
  <sheetFormatPr defaultColWidth="17.140625" defaultRowHeight="12.75"/>
  <cols>
    <col min="1" max="1" width="3.8515625" style="0" customWidth="1"/>
    <col min="2" max="2" width="24.28125" style="0" customWidth="1"/>
    <col min="3" max="3" width="43.140625" style="0" customWidth="1"/>
    <col min="4" max="5" width="23.421875" style="0" customWidth="1"/>
    <col min="6" max="6" width="23.140625" style="0" customWidth="1"/>
  </cols>
  <sheetData>
    <row r="1" spans="1:6" ht="18" customHeight="1">
      <c r="A1" s="66"/>
      <c r="B1" s="57"/>
      <c r="C1" s="57"/>
      <c r="D1" s="57"/>
      <c r="E1" s="57"/>
      <c r="F1" s="57"/>
    </row>
    <row r="2" spans="1:4" ht="18" customHeight="1">
      <c r="A2" s="12"/>
      <c r="D2" t="s">
        <v>88</v>
      </c>
    </row>
    <row r="3" spans="1:4" ht="18" customHeight="1">
      <c r="A3" s="12"/>
      <c r="D3" t="s">
        <v>106</v>
      </c>
    </row>
    <row r="4" spans="4:6" ht="12.75">
      <c r="D4" t="s">
        <v>89</v>
      </c>
      <c r="F4" s="15" t="s">
        <v>0</v>
      </c>
    </row>
    <row r="5" spans="1:6" ht="12.75">
      <c r="A5" s="57"/>
      <c r="B5" s="57"/>
      <c r="C5" s="57"/>
      <c r="D5" s="57"/>
      <c r="E5" s="57"/>
      <c r="F5" s="57"/>
    </row>
    <row r="6" spans="1:6" ht="12.75">
      <c r="A6" s="57"/>
      <c r="B6" s="57"/>
      <c r="C6" s="57"/>
      <c r="D6" s="57"/>
      <c r="E6" s="57"/>
      <c r="F6" s="57"/>
    </row>
    <row r="7" spans="1:6" ht="16.5">
      <c r="A7" s="58" t="s">
        <v>35</v>
      </c>
      <c r="B7" s="58"/>
      <c r="C7" s="58"/>
      <c r="D7" s="58"/>
      <c r="E7" s="58"/>
      <c r="F7" s="58"/>
    </row>
    <row r="8" spans="1:6" ht="28.5" customHeight="1">
      <c r="A8" s="58" t="s">
        <v>107</v>
      </c>
      <c r="B8" s="58"/>
      <c r="C8" s="58"/>
      <c r="D8" s="58"/>
      <c r="E8" s="58"/>
      <c r="F8" s="58"/>
    </row>
    <row r="9" spans="1:6" ht="16.5">
      <c r="A9" s="2"/>
      <c r="B9" s="3"/>
      <c r="C9" s="3"/>
      <c r="D9" s="3"/>
      <c r="E9" s="3"/>
      <c r="F9" s="9" t="s">
        <v>92</v>
      </c>
    </row>
    <row r="10" spans="1:6" ht="44.25" customHeight="1" thickBot="1">
      <c r="A10" s="58" t="s">
        <v>108</v>
      </c>
      <c r="B10" s="58"/>
      <c r="C10" s="58"/>
      <c r="D10" s="58"/>
      <c r="E10" s="58"/>
      <c r="F10" s="58"/>
    </row>
    <row r="11" spans="1:6" ht="28.5" customHeight="1">
      <c r="A11" s="61" t="s">
        <v>0</v>
      </c>
      <c r="B11" s="59" t="s">
        <v>1</v>
      </c>
      <c r="C11" s="59" t="s">
        <v>2</v>
      </c>
      <c r="D11" s="63" t="s">
        <v>41</v>
      </c>
      <c r="E11" s="63"/>
      <c r="F11" s="64" t="s">
        <v>42</v>
      </c>
    </row>
    <row r="12" spans="1:6" ht="78" customHeight="1">
      <c r="A12" s="62"/>
      <c r="B12" s="60"/>
      <c r="C12" s="60"/>
      <c r="D12" s="25" t="s">
        <v>90</v>
      </c>
      <c r="E12" s="16" t="s">
        <v>94</v>
      </c>
      <c r="F12" s="65"/>
    </row>
    <row r="13" spans="1:7" ht="15.75">
      <c r="A13" s="28" t="s">
        <v>3</v>
      </c>
      <c r="B13" s="39" t="s">
        <v>4</v>
      </c>
      <c r="C13" s="39" t="s">
        <v>5</v>
      </c>
      <c r="D13" s="40">
        <f>SUM(D14+D15+D16+D17+D18+D20+D21+D22+D23+D24+D25)</f>
        <v>684619.8</v>
      </c>
      <c r="E13" s="40">
        <f>SUM(E14+E15+E16+E17+E18+E20+E21+E22+E23+E24+E25)</f>
        <v>684619.8</v>
      </c>
      <c r="F13" s="40">
        <f>SUM(F14+F15+F16+F17+F18+F20+F21+F22+F23+F24+F25+F19)</f>
        <v>149934.50000000003</v>
      </c>
      <c r="G13" s="5"/>
    </row>
    <row r="14" spans="1:7" ht="15">
      <c r="A14" s="29" t="s">
        <v>6</v>
      </c>
      <c r="B14" s="1" t="s">
        <v>7</v>
      </c>
      <c r="C14" s="1" t="s">
        <v>8</v>
      </c>
      <c r="D14" s="35">
        <v>496558</v>
      </c>
      <c r="E14" s="35">
        <v>496558</v>
      </c>
      <c r="F14" s="35">
        <v>118327.3</v>
      </c>
      <c r="G14" s="5"/>
    </row>
    <row r="15" spans="1:6" ht="41.25" customHeight="1">
      <c r="A15" s="29">
        <v>3</v>
      </c>
      <c r="B15" s="1" t="s">
        <v>9</v>
      </c>
      <c r="C15" s="1" t="s">
        <v>10</v>
      </c>
      <c r="D15" s="35">
        <v>24628</v>
      </c>
      <c r="E15" s="35">
        <v>24628</v>
      </c>
      <c r="F15" s="35">
        <v>6265.8</v>
      </c>
    </row>
    <row r="16" spans="1:6" ht="15">
      <c r="A16" s="29">
        <v>4</v>
      </c>
      <c r="B16" s="1" t="s">
        <v>11</v>
      </c>
      <c r="C16" s="1" t="s">
        <v>12</v>
      </c>
      <c r="D16" s="35">
        <v>89759</v>
      </c>
      <c r="E16" s="35">
        <v>89759</v>
      </c>
      <c r="F16" s="35">
        <v>13885.3</v>
      </c>
    </row>
    <row r="17" spans="1:6" ht="15">
      <c r="A17" s="29">
        <v>5</v>
      </c>
      <c r="B17" s="36" t="s">
        <v>95</v>
      </c>
      <c r="C17" s="36" t="s">
        <v>98</v>
      </c>
      <c r="D17" s="35">
        <v>40052.8</v>
      </c>
      <c r="E17" s="35">
        <v>40052.8</v>
      </c>
      <c r="F17" s="35">
        <v>2566.6</v>
      </c>
    </row>
    <row r="18" spans="1:6" ht="15">
      <c r="A18" s="29">
        <v>6</v>
      </c>
      <c r="B18" s="1" t="s">
        <v>13</v>
      </c>
      <c r="C18" s="1" t="s">
        <v>14</v>
      </c>
      <c r="D18" s="35">
        <v>7500</v>
      </c>
      <c r="E18" s="35">
        <v>7500</v>
      </c>
      <c r="F18" s="35">
        <v>1298.7</v>
      </c>
    </row>
    <row r="19" spans="1:6" ht="38.25">
      <c r="A19" s="29">
        <v>7</v>
      </c>
      <c r="B19" s="1" t="s">
        <v>105</v>
      </c>
      <c r="C19" s="1" t="s">
        <v>104</v>
      </c>
      <c r="D19" s="35">
        <v>0</v>
      </c>
      <c r="E19" s="35">
        <v>0</v>
      </c>
      <c r="F19" s="35">
        <v>-0.5</v>
      </c>
    </row>
    <row r="20" spans="1:6" ht="54" customHeight="1">
      <c r="A20" s="29">
        <v>8</v>
      </c>
      <c r="B20" s="1" t="s">
        <v>15</v>
      </c>
      <c r="C20" s="1" t="s">
        <v>16</v>
      </c>
      <c r="D20" s="35">
        <v>18200</v>
      </c>
      <c r="E20" s="35">
        <v>18200</v>
      </c>
      <c r="F20" s="35">
        <v>4729.8</v>
      </c>
    </row>
    <row r="21" spans="1:6" ht="25.5">
      <c r="A21" s="29">
        <v>9</v>
      </c>
      <c r="B21" s="1" t="s">
        <v>17</v>
      </c>
      <c r="C21" s="1" t="s">
        <v>18</v>
      </c>
      <c r="D21" s="35">
        <v>5111</v>
      </c>
      <c r="E21" s="35">
        <v>5111</v>
      </c>
      <c r="F21" s="35">
        <v>1393.7</v>
      </c>
    </row>
    <row r="22" spans="1:6" ht="33.75" customHeight="1">
      <c r="A22" s="29">
        <v>10</v>
      </c>
      <c r="B22" s="1" t="s">
        <v>19</v>
      </c>
      <c r="C22" s="1" t="s">
        <v>20</v>
      </c>
      <c r="D22" s="35">
        <v>0</v>
      </c>
      <c r="E22" s="35">
        <v>0</v>
      </c>
      <c r="F22" s="35">
        <v>238.1</v>
      </c>
    </row>
    <row r="23" spans="1:6" ht="25.5">
      <c r="A23" s="29">
        <v>11</v>
      </c>
      <c r="B23" s="1" t="s">
        <v>21</v>
      </c>
      <c r="C23" s="1" t="s">
        <v>22</v>
      </c>
      <c r="D23" s="35">
        <v>1650</v>
      </c>
      <c r="E23" s="35">
        <v>1650</v>
      </c>
      <c r="F23" s="35">
        <v>467.6</v>
      </c>
    </row>
    <row r="24" spans="1:6" ht="25.5">
      <c r="A24" s="29">
        <v>12</v>
      </c>
      <c r="B24" s="1" t="s">
        <v>23</v>
      </c>
      <c r="C24" s="1" t="s">
        <v>24</v>
      </c>
      <c r="D24" s="35">
        <v>1161</v>
      </c>
      <c r="E24" s="35">
        <v>1161</v>
      </c>
      <c r="F24" s="35">
        <v>759.2</v>
      </c>
    </row>
    <row r="25" spans="1:6" ht="15">
      <c r="A25" s="29">
        <v>13</v>
      </c>
      <c r="B25" s="1" t="s">
        <v>25</v>
      </c>
      <c r="C25" s="1" t="s">
        <v>26</v>
      </c>
      <c r="D25" s="35">
        <v>0</v>
      </c>
      <c r="E25" s="35">
        <v>0</v>
      </c>
      <c r="F25" s="35">
        <v>2.9</v>
      </c>
    </row>
    <row r="26" spans="1:7" ht="15.75">
      <c r="A26" s="29">
        <v>14</v>
      </c>
      <c r="B26" s="37" t="s">
        <v>27</v>
      </c>
      <c r="C26" s="37" t="s">
        <v>28</v>
      </c>
      <c r="D26" s="38">
        <f>SUM(D27:D32)</f>
        <v>1693345.5</v>
      </c>
      <c r="E26" s="38">
        <f>SUM(E27:E32)</f>
        <v>1693345.5</v>
      </c>
      <c r="F26" s="38">
        <f>SUM(F27:F32)</f>
        <v>230074.2</v>
      </c>
      <c r="G26" s="5"/>
    </row>
    <row r="27" spans="1:6" ht="41.25" customHeight="1">
      <c r="A27" s="29">
        <v>15</v>
      </c>
      <c r="B27" s="1" t="s">
        <v>29</v>
      </c>
      <c r="C27" s="1" t="s">
        <v>30</v>
      </c>
      <c r="D27" s="35">
        <v>1693345.5</v>
      </c>
      <c r="E27" s="35">
        <v>1693345.5</v>
      </c>
      <c r="F27" s="35">
        <v>230178.7</v>
      </c>
    </row>
    <row r="28" spans="1:6" ht="41.25" customHeight="1">
      <c r="A28" s="29">
        <v>16</v>
      </c>
      <c r="B28" s="36" t="s">
        <v>96</v>
      </c>
      <c r="C28" s="36" t="s">
        <v>99</v>
      </c>
      <c r="D28" s="35">
        <v>0</v>
      </c>
      <c r="E28" s="35">
        <v>0</v>
      </c>
      <c r="F28" s="35">
        <v>0</v>
      </c>
    </row>
    <row r="29" spans="1:6" ht="41.25" customHeight="1">
      <c r="A29" s="29">
        <v>17</v>
      </c>
      <c r="B29" s="36" t="s">
        <v>102</v>
      </c>
      <c r="C29" s="36" t="s">
        <v>103</v>
      </c>
      <c r="D29" s="35">
        <v>0</v>
      </c>
      <c r="E29" s="35">
        <v>0</v>
      </c>
      <c r="F29" s="35">
        <v>0</v>
      </c>
    </row>
    <row r="30" spans="1:6" ht="41.25" customHeight="1">
      <c r="A30" s="29">
        <v>18</v>
      </c>
      <c r="B30" s="36" t="s">
        <v>97</v>
      </c>
      <c r="C30" s="36" t="s">
        <v>100</v>
      </c>
      <c r="D30" s="35">
        <v>0</v>
      </c>
      <c r="E30" s="35">
        <v>0</v>
      </c>
      <c r="F30" s="35">
        <v>0</v>
      </c>
    </row>
    <row r="31" spans="1:6" ht="78.75" customHeight="1">
      <c r="A31" s="29">
        <v>19</v>
      </c>
      <c r="B31" s="1" t="s">
        <v>31</v>
      </c>
      <c r="C31" s="1" t="s">
        <v>32</v>
      </c>
      <c r="D31" s="35">
        <v>0</v>
      </c>
      <c r="E31" s="35">
        <v>0</v>
      </c>
      <c r="F31" s="35">
        <v>470.6</v>
      </c>
    </row>
    <row r="32" spans="1:6" ht="51">
      <c r="A32" s="29">
        <v>20</v>
      </c>
      <c r="B32" s="1" t="s">
        <v>33</v>
      </c>
      <c r="C32" s="1" t="s">
        <v>34</v>
      </c>
      <c r="D32" s="35">
        <v>0</v>
      </c>
      <c r="E32" s="35">
        <v>0</v>
      </c>
      <c r="F32" s="35">
        <v>-575.1</v>
      </c>
    </row>
    <row r="33" spans="1:7" ht="13.5" thickBot="1">
      <c r="A33" s="55" t="s">
        <v>36</v>
      </c>
      <c r="B33" s="56"/>
      <c r="C33" s="56"/>
      <c r="D33" s="41">
        <f>SUM(D13+D26)</f>
        <v>2377965.3</v>
      </c>
      <c r="E33" s="41">
        <f>SUM(E13+E26)</f>
        <v>2377965.3</v>
      </c>
      <c r="F33" s="41">
        <f>SUM(F13+F26)</f>
        <v>380008.70000000007</v>
      </c>
      <c r="G33" s="5"/>
    </row>
    <row r="34" spans="4:5" ht="12.75">
      <c r="D34" s="5"/>
      <c r="E34" s="5"/>
    </row>
    <row r="35" spans="1:6" ht="16.5" customHeight="1">
      <c r="A35" s="57"/>
      <c r="B35" s="57"/>
      <c r="C35" s="57"/>
      <c r="D35" s="57"/>
      <c r="E35" s="57"/>
      <c r="F35" s="57"/>
    </row>
    <row r="36" spans="1:6" ht="12.75">
      <c r="A36" s="57"/>
      <c r="B36" s="57"/>
      <c r="C36" s="57"/>
      <c r="D36" s="57"/>
      <c r="E36" s="57"/>
      <c r="F36" s="57"/>
    </row>
  </sheetData>
  <sheetProtection/>
  <autoFilter ref="A12:F12"/>
  <mergeCells count="14">
    <mergeCell ref="F11:F12"/>
    <mergeCell ref="A1:F1"/>
    <mergeCell ref="A5:F5"/>
    <mergeCell ref="A6:F6"/>
    <mergeCell ref="A33:C33"/>
    <mergeCell ref="A35:F35"/>
    <mergeCell ref="A36:F36"/>
    <mergeCell ref="A7:F7"/>
    <mergeCell ref="A8:F8"/>
    <mergeCell ref="A10:F10"/>
    <mergeCell ref="B11:B12"/>
    <mergeCell ref="A11:A12"/>
    <mergeCell ref="C11:C12"/>
    <mergeCell ref="D11:E11"/>
  </mergeCells>
  <printOptions/>
  <pageMargins left="0.75" right="0.75" top="1" bottom="1" header="0.5" footer="0.5"/>
  <pageSetup fitToHeight="1" fitToWidth="1" horizontalDpi="300" verticalDpi="3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0.140625" style="4" customWidth="1"/>
    <col min="2" max="2" width="6.00390625" style="7" customWidth="1"/>
    <col min="3" max="3" width="5.7109375" style="7" customWidth="1"/>
    <col min="4" max="4" width="15.421875" style="7" customWidth="1"/>
    <col min="5" max="5" width="18.140625" style="8" customWidth="1"/>
    <col min="6" max="6" width="16.140625" style="8" customWidth="1"/>
    <col min="7" max="7" width="10.57421875" style="4" bestFit="1" customWidth="1"/>
    <col min="8" max="16384" width="9.140625" style="4" customWidth="1"/>
  </cols>
  <sheetData>
    <row r="1" spans="1:6" ht="36" customHeight="1">
      <c r="A1" s="58" t="s">
        <v>109</v>
      </c>
      <c r="B1" s="58"/>
      <c r="C1" s="58"/>
      <c r="D1" s="58"/>
      <c r="E1" s="58"/>
      <c r="F1" s="58"/>
    </row>
    <row r="2" spans="1:6" ht="16.5">
      <c r="A2" s="6"/>
      <c r="F2" s="9" t="s">
        <v>37</v>
      </c>
    </row>
    <row r="3" ht="16.5">
      <c r="F3" s="9" t="s">
        <v>91</v>
      </c>
    </row>
    <row r="4" spans="1:6" ht="30.75" customHeight="1">
      <c r="A4" s="70" t="s">
        <v>38</v>
      </c>
      <c r="B4" s="70" t="s">
        <v>39</v>
      </c>
      <c r="C4" s="70" t="s">
        <v>40</v>
      </c>
      <c r="D4" s="72" t="s">
        <v>41</v>
      </c>
      <c r="E4" s="73"/>
      <c r="F4" s="71" t="s">
        <v>42</v>
      </c>
    </row>
    <row r="5" spans="1:6" ht="31.5" customHeight="1">
      <c r="A5" s="70"/>
      <c r="B5" s="70"/>
      <c r="C5" s="70"/>
      <c r="D5" s="67" t="s">
        <v>110</v>
      </c>
      <c r="E5" s="67" t="s">
        <v>94</v>
      </c>
      <c r="F5" s="71"/>
    </row>
    <row r="6" spans="1:6" ht="45.75" customHeight="1">
      <c r="A6" s="70"/>
      <c r="B6" s="70"/>
      <c r="C6" s="70"/>
      <c r="D6" s="68"/>
      <c r="E6" s="68"/>
      <c r="F6" s="71"/>
    </row>
    <row r="7" spans="1:7" ht="24" customHeight="1">
      <c r="A7" s="18" t="s">
        <v>43</v>
      </c>
      <c r="B7" s="19">
        <v>1</v>
      </c>
      <c r="C7" s="10"/>
      <c r="D7" s="27">
        <f>SUM(D8:D15)</f>
        <v>202573.89999999997</v>
      </c>
      <c r="E7" s="27">
        <f>SUM(E8:E15)</f>
        <v>201879.59999999998</v>
      </c>
      <c r="F7" s="44">
        <f>SUM(F8:F15)</f>
        <v>36635.1</v>
      </c>
      <c r="G7" s="8"/>
    </row>
    <row r="8" spans="1:6" ht="39.75" customHeight="1">
      <c r="A8" s="18" t="s">
        <v>44</v>
      </c>
      <c r="B8" s="19">
        <v>1</v>
      </c>
      <c r="C8" s="19">
        <v>2</v>
      </c>
      <c r="D8" s="47">
        <v>2835.5</v>
      </c>
      <c r="E8" s="47">
        <v>2835.5</v>
      </c>
      <c r="F8" s="48">
        <v>1734</v>
      </c>
    </row>
    <row r="9" spans="1:6" ht="52.5" customHeight="1">
      <c r="A9" s="18" t="s">
        <v>45</v>
      </c>
      <c r="B9" s="19">
        <v>1</v>
      </c>
      <c r="C9" s="19">
        <v>3</v>
      </c>
      <c r="D9" s="47">
        <v>2658.4</v>
      </c>
      <c r="E9" s="47">
        <v>2658.4</v>
      </c>
      <c r="F9" s="48">
        <v>307.1</v>
      </c>
    </row>
    <row r="10" spans="1:6" ht="51">
      <c r="A10" s="18" t="s">
        <v>46</v>
      </c>
      <c r="B10" s="19">
        <v>1</v>
      </c>
      <c r="C10" s="19">
        <v>4</v>
      </c>
      <c r="D10" s="47">
        <v>121013.5</v>
      </c>
      <c r="E10" s="47">
        <v>120319.2</v>
      </c>
      <c r="F10" s="48">
        <v>21828.5</v>
      </c>
    </row>
    <row r="11" spans="1:6" ht="15">
      <c r="A11" s="18" t="s">
        <v>47</v>
      </c>
      <c r="B11" s="19">
        <v>1</v>
      </c>
      <c r="C11" s="19">
        <v>5</v>
      </c>
      <c r="D11" s="47">
        <v>1.7</v>
      </c>
      <c r="E11" s="47">
        <v>1.7</v>
      </c>
      <c r="F11" s="48">
        <v>0</v>
      </c>
    </row>
    <row r="12" spans="1:6" ht="42.75" customHeight="1">
      <c r="A12" s="18" t="s">
        <v>48</v>
      </c>
      <c r="B12" s="19">
        <v>1</v>
      </c>
      <c r="C12" s="19">
        <v>6</v>
      </c>
      <c r="D12" s="47">
        <v>26214.6</v>
      </c>
      <c r="E12" s="47">
        <v>26214.6</v>
      </c>
      <c r="F12" s="48">
        <v>4324.7</v>
      </c>
    </row>
    <row r="13" spans="1:6" ht="17.25" customHeight="1">
      <c r="A13" s="34" t="s">
        <v>101</v>
      </c>
      <c r="B13" s="19">
        <v>1</v>
      </c>
      <c r="C13" s="19">
        <v>7</v>
      </c>
      <c r="D13" s="47">
        <v>0</v>
      </c>
      <c r="E13" s="47">
        <v>0</v>
      </c>
      <c r="F13" s="48">
        <v>0</v>
      </c>
    </row>
    <row r="14" spans="1:6" ht="15">
      <c r="A14" s="18" t="s">
        <v>49</v>
      </c>
      <c r="B14" s="19">
        <v>1</v>
      </c>
      <c r="C14" s="19">
        <v>11</v>
      </c>
      <c r="D14" s="47">
        <v>1076.8</v>
      </c>
      <c r="E14" s="47">
        <v>1076.8</v>
      </c>
      <c r="F14" s="48">
        <v>0</v>
      </c>
    </row>
    <row r="15" spans="1:6" ht="21" customHeight="1">
      <c r="A15" s="18" t="s">
        <v>50</v>
      </c>
      <c r="B15" s="19">
        <v>1</v>
      </c>
      <c r="C15" s="19">
        <v>13</v>
      </c>
      <c r="D15" s="47">
        <v>48773.4</v>
      </c>
      <c r="E15" s="47">
        <v>48773.4</v>
      </c>
      <c r="F15" s="48">
        <v>8440.8</v>
      </c>
    </row>
    <row r="16" spans="1:6" ht="15" customHeight="1">
      <c r="A16" s="52" t="s">
        <v>111</v>
      </c>
      <c r="B16" s="19">
        <v>2</v>
      </c>
      <c r="C16" s="10"/>
      <c r="D16" s="45">
        <f>SUM(D17)</f>
        <v>665</v>
      </c>
      <c r="E16" s="45">
        <f>SUM(E17)</f>
        <v>665</v>
      </c>
      <c r="F16" s="50">
        <f>SUM(F17)</f>
        <v>144.4</v>
      </c>
    </row>
    <row r="17" spans="1:6" ht="15" customHeight="1">
      <c r="A17" s="52" t="s">
        <v>112</v>
      </c>
      <c r="B17" s="19">
        <v>2</v>
      </c>
      <c r="C17" s="19">
        <v>3</v>
      </c>
      <c r="D17" s="48">
        <v>665</v>
      </c>
      <c r="E17" s="48">
        <v>665</v>
      </c>
      <c r="F17" s="48">
        <v>144.4</v>
      </c>
    </row>
    <row r="18" spans="1:7" ht="29.25" customHeight="1">
      <c r="A18" s="18" t="s">
        <v>51</v>
      </c>
      <c r="B18" s="19">
        <v>3</v>
      </c>
      <c r="C18" s="10"/>
      <c r="D18" s="50">
        <f>SUM(D19:D20)</f>
        <v>10763.300000000001</v>
      </c>
      <c r="E18" s="50">
        <f>SUM(E19:E20)</f>
        <v>10763.300000000001</v>
      </c>
      <c r="F18" s="50">
        <f>SUM(F19:F20)</f>
        <v>3930.7000000000003</v>
      </c>
      <c r="G18" s="8"/>
    </row>
    <row r="19" spans="1:6" ht="42" customHeight="1">
      <c r="A19" s="18" t="s">
        <v>52</v>
      </c>
      <c r="B19" s="19">
        <v>3</v>
      </c>
      <c r="C19" s="19">
        <v>10</v>
      </c>
      <c r="D19" s="47">
        <v>10457.2</v>
      </c>
      <c r="E19" s="47">
        <v>10457.2</v>
      </c>
      <c r="F19" s="48">
        <v>3921.9</v>
      </c>
    </row>
    <row r="20" spans="1:6" ht="39" customHeight="1">
      <c r="A20" s="49" t="s">
        <v>115</v>
      </c>
      <c r="B20" s="19">
        <v>3</v>
      </c>
      <c r="C20" s="19">
        <v>14</v>
      </c>
      <c r="D20" s="48">
        <v>306.1</v>
      </c>
      <c r="E20" s="48">
        <v>306.1</v>
      </c>
      <c r="F20" s="48">
        <v>8.8</v>
      </c>
    </row>
    <row r="21" spans="1:7" ht="15">
      <c r="A21" s="18" t="s">
        <v>53</v>
      </c>
      <c r="B21" s="19">
        <v>4</v>
      </c>
      <c r="C21" s="10"/>
      <c r="D21" s="50">
        <f>SUM(D22:D26)</f>
        <v>151116.3</v>
      </c>
      <c r="E21" s="51">
        <f>SUM(E22:E26)</f>
        <v>147793.4</v>
      </c>
      <c r="F21" s="45">
        <f>SUM(F22:F26)</f>
        <v>25473.9</v>
      </c>
      <c r="G21" s="8"/>
    </row>
    <row r="22" spans="1:6" ht="15">
      <c r="A22" s="18" t="s">
        <v>54</v>
      </c>
      <c r="B22" s="19">
        <v>4</v>
      </c>
      <c r="C22" s="19">
        <v>1</v>
      </c>
      <c r="D22" s="47">
        <v>8382.2</v>
      </c>
      <c r="E22" s="47">
        <v>8382.2</v>
      </c>
      <c r="F22" s="48">
        <v>1563.8</v>
      </c>
    </row>
    <row r="23" spans="1:6" ht="15">
      <c r="A23" s="18" t="s">
        <v>86</v>
      </c>
      <c r="B23" s="19">
        <v>4</v>
      </c>
      <c r="C23" s="19">
        <v>5</v>
      </c>
      <c r="D23" s="47">
        <v>2516</v>
      </c>
      <c r="E23" s="47">
        <v>2516</v>
      </c>
      <c r="F23" s="48">
        <v>0</v>
      </c>
    </row>
    <row r="24" spans="1:6" ht="15">
      <c r="A24" s="18" t="s">
        <v>55</v>
      </c>
      <c r="B24" s="19">
        <v>4</v>
      </c>
      <c r="C24" s="19">
        <v>8</v>
      </c>
      <c r="D24" s="47">
        <v>3115.8</v>
      </c>
      <c r="E24" s="47">
        <v>3115.8</v>
      </c>
      <c r="F24" s="48">
        <v>71.9</v>
      </c>
    </row>
    <row r="25" spans="1:6" ht="22.5" customHeight="1">
      <c r="A25" s="20" t="s">
        <v>56</v>
      </c>
      <c r="B25" s="21">
        <v>4</v>
      </c>
      <c r="C25" s="21">
        <v>9</v>
      </c>
      <c r="D25" s="47">
        <v>97547.4</v>
      </c>
      <c r="E25" s="47">
        <v>94224.5</v>
      </c>
      <c r="F25" s="48">
        <v>18901.4</v>
      </c>
    </row>
    <row r="26" spans="1:6" ht="25.5">
      <c r="A26" s="18" t="s">
        <v>57</v>
      </c>
      <c r="B26" s="19">
        <v>4</v>
      </c>
      <c r="C26" s="19">
        <v>12</v>
      </c>
      <c r="D26" s="47">
        <v>39554.9</v>
      </c>
      <c r="E26" s="47">
        <v>39554.9</v>
      </c>
      <c r="F26" s="48">
        <v>4936.8</v>
      </c>
    </row>
    <row r="27" spans="1:7" ht="15">
      <c r="A27" s="18" t="s">
        <v>58</v>
      </c>
      <c r="B27" s="19">
        <v>5</v>
      </c>
      <c r="C27" s="10"/>
      <c r="D27" s="27">
        <f>SUM(D28:D31)</f>
        <v>696625.8999999999</v>
      </c>
      <c r="E27" s="43">
        <f>SUM(E28:E31)</f>
        <v>692742.2999999999</v>
      </c>
      <c r="F27" s="54">
        <f>SUM(F28:F31)</f>
        <v>16833.2</v>
      </c>
      <c r="G27" s="8"/>
    </row>
    <row r="28" spans="1:6" ht="15">
      <c r="A28" s="18" t="s">
        <v>59</v>
      </c>
      <c r="B28" s="19">
        <v>5</v>
      </c>
      <c r="C28" s="19">
        <v>1</v>
      </c>
      <c r="D28" s="47">
        <v>467193.1</v>
      </c>
      <c r="E28" s="47">
        <v>467193.1</v>
      </c>
      <c r="F28" s="48">
        <v>332.5</v>
      </c>
    </row>
    <row r="29" spans="1:6" ht="15">
      <c r="A29" s="18" t="s">
        <v>60</v>
      </c>
      <c r="B29" s="19">
        <v>5</v>
      </c>
      <c r="C29" s="19">
        <v>2</v>
      </c>
      <c r="D29" s="47">
        <v>115235</v>
      </c>
      <c r="E29" s="47">
        <v>115235</v>
      </c>
      <c r="F29" s="48">
        <v>671</v>
      </c>
    </row>
    <row r="30" spans="1:6" ht="15">
      <c r="A30" s="18" t="s">
        <v>61</v>
      </c>
      <c r="B30" s="19">
        <v>5</v>
      </c>
      <c r="C30" s="19">
        <v>3</v>
      </c>
      <c r="D30" s="47">
        <v>102509.2</v>
      </c>
      <c r="E30" s="47">
        <v>98625.6</v>
      </c>
      <c r="F30" s="48">
        <v>13453.6</v>
      </c>
    </row>
    <row r="31" spans="1:6" ht="25.5">
      <c r="A31" s="18" t="s">
        <v>62</v>
      </c>
      <c r="B31" s="19">
        <v>5</v>
      </c>
      <c r="C31" s="19">
        <v>5</v>
      </c>
      <c r="D31" s="47">
        <v>11688.6</v>
      </c>
      <c r="E31" s="47">
        <v>11688.6</v>
      </c>
      <c r="F31" s="48">
        <v>2376.1</v>
      </c>
    </row>
    <row r="32" spans="1:7" ht="15">
      <c r="A32" s="18" t="s">
        <v>63</v>
      </c>
      <c r="B32" s="19">
        <v>6</v>
      </c>
      <c r="C32" s="10"/>
      <c r="D32" s="27">
        <f>SUM(D33)</f>
        <v>518.6</v>
      </c>
      <c r="E32" s="27">
        <f>SUM(E33)</f>
        <v>518.6</v>
      </c>
      <c r="F32" s="45">
        <f>SUM(F33)</f>
        <v>50.3</v>
      </c>
      <c r="G32" s="8"/>
    </row>
    <row r="33" spans="1:6" ht="25.5">
      <c r="A33" s="18" t="s">
        <v>64</v>
      </c>
      <c r="B33" s="19">
        <v>6</v>
      </c>
      <c r="C33" s="19">
        <v>5</v>
      </c>
      <c r="D33" s="26">
        <v>518.6</v>
      </c>
      <c r="E33" s="26">
        <v>518.6</v>
      </c>
      <c r="F33" s="48">
        <v>50.3</v>
      </c>
    </row>
    <row r="34" spans="1:7" ht="15">
      <c r="A34" s="18" t="s">
        <v>65</v>
      </c>
      <c r="B34" s="19">
        <v>7</v>
      </c>
      <c r="C34" s="10"/>
      <c r="D34" s="27">
        <f>SUM(D35:D39)</f>
        <v>1181362</v>
      </c>
      <c r="E34" s="43">
        <f>SUM(E35:E39)</f>
        <v>1167848.5</v>
      </c>
      <c r="F34" s="45">
        <f>SUM(F35:F39)</f>
        <v>238005.69999999998</v>
      </c>
      <c r="G34" s="8"/>
    </row>
    <row r="35" spans="1:6" ht="15">
      <c r="A35" s="18" t="s">
        <v>66</v>
      </c>
      <c r="B35" s="19">
        <v>7</v>
      </c>
      <c r="C35" s="19">
        <v>1</v>
      </c>
      <c r="D35" s="47">
        <v>395303.2</v>
      </c>
      <c r="E35" s="47">
        <v>392122.5</v>
      </c>
      <c r="F35" s="48">
        <v>79080.4</v>
      </c>
    </row>
    <row r="36" spans="1:6" ht="15">
      <c r="A36" s="18" t="s">
        <v>67</v>
      </c>
      <c r="B36" s="19">
        <v>7</v>
      </c>
      <c r="C36" s="19">
        <v>2</v>
      </c>
      <c r="D36" s="47">
        <v>609973</v>
      </c>
      <c r="E36" s="47">
        <v>599640.3</v>
      </c>
      <c r="F36" s="48">
        <v>121273.5</v>
      </c>
    </row>
    <row r="37" spans="1:6" ht="15">
      <c r="A37" s="18" t="s">
        <v>68</v>
      </c>
      <c r="B37" s="19">
        <v>7</v>
      </c>
      <c r="C37" s="19">
        <v>3</v>
      </c>
      <c r="D37" s="47">
        <v>120004.7</v>
      </c>
      <c r="E37" s="47">
        <v>120004.7</v>
      </c>
      <c r="F37" s="48">
        <v>29676.8</v>
      </c>
    </row>
    <row r="38" spans="1:6" ht="15">
      <c r="A38" s="18" t="s">
        <v>69</v>
      </c>
      <c r="B38" s="19">
        <v>7</v>
      </c>
      <c r="C38" s="19">
        <v>7</v>
      </c>
      <c r="D38" s="47">
        <v>4914.6</v>
      </c>
      <c r="E38" s="47">
        <v>4914.6</v>
      </c>
      <c r="F38" s="48">
        <v>982.4</v>
      </c>
    </row>
    <row r="39" spans="1:6" ht="17.25" customHeight="1">
      <c r="A39" s="18" t="s">
        <v>70</v>
      </c>
      <c r="B39" s="19">
        <v>7</v>
      </c>
      <c r="C39" s="19">
        <v>9</v>
      </c>
      <c r="D39" s="47">
        <v>51166.5</v>
      </c>
      <c r="E39" s="47">
        <v>51166.4</v>
      </c>
      <c r="F39" s="48">
        <v>6992.6</v>
      </c>
    </row>
    <row r="40" spans="1:7" ht="15">
      <c r="A40" s="18" t="s">
        <v>71</v>
      </c>
      <c r="B40" s="19">
        <v>8</v>
      </c>
      <c r="C40" s="10"/>
      <c r="D40" s="27">
        <f>SUM(D41:D42)</f>
        <v>146701.6</v>
      </c>
      <c r="E40" s="43">
        <f>SUM(E41:E42)</f>
        <v>139834</v>
      </c>
      <c r="F40" s="45">
        <f>SUM(F41:F42)</f>
        <v>34908.5</v>
      </c>
      <c r="G40" s="8"/>
    </row>
    <row r="41" spans="1:6" ht="15">
      <c r="A41" s="18" t="s">
        <v>72</v>
      </c>
      <c r="B41" s="19">
        <v>8</v>
      </c>
      <c r="C41" s="19">
        <v>1</v>
      </c>
      <c r="D41" s="47">
        <v>126671.3</v>
      </c>
      <c r="E41" s="47">
        <v>119803.7</v>
      </c>
      <c r="F41" s="48">
        <v>31573.2</v>
      </c>
    </row>
    <row r="42" spans="1:6" ht="25.5">
      <c r="A42" s="18" t="s">
        <v>73</v>
      </c>
      <c r="B42" s="19">
        <v>8</v>
      </c>
      <c r="C42" s="19">
        <v>4</v>
      </c>
      <c r="D42" s="47">
        <v>20030.3</v>
      </c>
      <c r="E42" s="47">
        <v>20030.3</v>
      </c>
      <c r="F42" s="48">
        <v>3335.3</v>
      </c>
    </row>
    <row r="43" spans="1:6" ht="15">
      <c r="A43" s="18" t="s">
        <v>74</v>
      </c>
      <c r="B43" s="19">
        <v>9</v>
      </c>
      <c r="C43" s="10"/>
      <c r="D43" s="27">
        <f>SUM(D44)</f>
        <v>727.9</v>
      </c>
      <c r="E43" s="43">
        <f>SUM(E44)</f>
        <v>727.914</v>
      </c>
      <c r="F43" s="45">
        <f>SUM(F44)</f>
        <v>0</v>
      </c>
    </row>
    <row r="44" spans="1:6" ht="15">
      <c r="A44" s="18" t="s">
        <v>75</v>
      </c>
      <c r="B44" s="19">
        <v>9</v>
      </c>
      <c r="C44" s="19">
        <v>7</v>
      </c>
      <c r="D44" s="26">
        <v>727.9</v>
      </c>
      <c r="E44" s="47">
        <v>727.914</v>
      </c>
      <c r="F44" s="48">
        <v>0</v>
      </c>
    </row>
    <row r="45" spans="1:7" ht="15">
      <c r="A45" s="18" t="s">
        <v>76</v>
      </c>
      <c r="B45" s="19">
        <v>10</v>
      </c>
      <c r="C45" s="10"/>
      <c r="D45" s="27">
        <f>SUM(D46:D49)</f>
        <v>18400.8</v>
      </c>
      <c r="E45" s="43">
        <f>SUM(E46:E49)</f>
        <v>18400.8</v>
      </c>
      <c r="F45" s="54">
        <f>SUM(F46:F49)</f>
        <v>5289.400000000001</v>
      </c>
      <c r="G45" s="8"/>
    </row>
    <row r="46" spans="1:6" ht="15">
      <c r="A46" s="18" t="s">
        <v>77</v>
      </c>
      <c r="B46" s="19">
        <v>10</v>
      </c>
      <c r="C46" s="19">
        <v>1</v>
      </c>
      <c r="D46" s="47">
        <v>3577.2</v>
      </c>
      <c r="E46" s="47">
        <v>3577.2</v>
      </c>
      <c r="F46" s="48">
        <v>687.2</v>
      </c>
    </row>
    <row r="47" spans="1:6" ht="15">
      <c r="A47" s="18" t="s">
        <v>78</v>
      </c>
      <c r="B47" s="19">
        <v>10</v>
      </c>
      <c r="C47" s="19">
        <v>3</v>
      </c>
      <c r="D47" s="47">
        <v>8253.4</v>
      </c>
      <c r="E47" s="47">
        <v>8253.4</v>
      </c>
      <c r="F47" s="48">
        <v>3094.9</v>
      </c>
    </row>
    <row r="48" spans="1:6" ht="15">
      <c r="A48" s="18" t="s">
        <v>79</v>
      </c>
      <c r="B48" s="19">
        <v>10</v>
      </c>
      <c r="C48" s="19">
        <v>4</v>
      </c>
      <c r="D48" s="47">
        <v>8.7</v>
      </c>
      <c r="E48" s="47">
        <v>8.7</v>
      </c>
      <c r="F48" s="48">
        <v>0</v>
      </c>
    </row>
    <row r="49" spans="1:6" ht="15" customHeight="1">
      <c r="A49" s="18" t="s">
        <v>80</v>
      </c>
      <c r="B49" s="19">
        <v>10</v>
      </c>
      <c r="C49" s="19">
        <v>6</v>
      </c>
      <c r="D49" s="47">
        <v>6561.5</v>
      </c>
      <c r="E49" s="47">
        <v>6561.5</v>
      </c>
      <c r="F49" s="48">
        <v>1507.3</v>
      </c>
    </row>
    <row r="50" spans="1:7" ht="15">
      <c r="A50" s="18" t="s">
        <v>81</v>
      </c>
      <c r="B50" s="19">
        <v>11</v>
      </c>
      <c r="C50" s="10"/>
      <c r="D50" s="27">
        <f>SUM(D51:D53)</f>
        <v>83743.29999999999</v>
      </c>
      <c r="E50" s="27">
        <f>SUM(E51:E53)</f>
        <v>76064.7</v>
      </c>
      <c r="F50" s="27">
        <f>SUM(F51:F53)</f>
        <v>20719.2</v>
      </c>
      <c r="G50" s="8"/>
    </row>
    <row r="51" spans="1:6" ht="15">
      <c r="A51" s="18" t="s">
        <v>82</v>
      </c>
      <c r="B51" s="19">
        <v>11</v>
      </c>
      <c r="C51" s="19">
        <v>2</v>
      </c>
      <c r="D51" s="47">
        <v>70967</v>
      </c>
      <c r="E51" s="47">
        <v>63288.4</v>
      </c>
      <c r="F51" s="48">
        <v>20690.4</v>
      </c>
    </row>
    <row r="52" spans="1:6" ht="15">
      <c r="A52" s="18" t="s">
        <v>83</v>
      </c>
      <c r="B52" s="19">
        <v>11</v>
      </c>
      <c r="C52" s="19">
        <v>3</v>
      </c>
      <c r="D52" s="47">
        <v>817.4</v>
      </c>
      <c r="E52" s="47">
        <v>817.4</v>
      </c>
      <c r="F52" s="48">
        <v>28.8</v>
      </c>
    </row>
    <row r="53" spans="1:6" ht="25.5">
      <c r="A53" s="18" t="s">
        <v>84</v>
      </c>
      <c r="B53" s="19">
        <v>11</v>
      </c>
      <c r="C53" s="19">
        <v>5</v>
      </c>
      <c r="D53" s="47">
        <v>11958.9</v>
      </c>
      <c r="E53" s="47">
        <v>11958.9</v>
      </c>
      <c r="F53" s="48">
        <v>0</v>
      </c>
    </row>
    <row r="54" spans="1:7" ht="22.5">
      <c r="A54" s="53" t="s">
        <v>113</v>
      </c>
      <c r="B54" s="19">
        <v>13</v>
      </c>
      <c r="C54" s="19"/>
      <c r="D54" s="27">
        <f>SUM(D55:D55)</f>
        <v>161</v>
      </c>
      <c r="E54" s="43">
        <f>SUM(E55:E55)</f>
        <v>161</v>
      </c>
      <c r="F54" s="45">
        <f>SUM(F55:F55)</f>
        <v>23</v>
      </c>
      <c r="G54" s="8"/>
    </row>
    <row r="55" spans="1:6" ht="22.5">
      <c r="A55" s="53" t="s">
        <v>114</v>
      </c>
      <c r="B55" s="19">
        <v>13</v>
      </c>
      <c r="C55" s="19">
        <v>1</v>
      </c>
      <c r="D55" s="47">
        <v>161</v>
      </c>
      <c r="E55" s="47">
        <v>161</v>
      </c>
      <c r="F55" s="48">
        <v>23</v>
      </c>
    </row>
    <row r="56" spans="1:6" ht="15">
      <c r="A56" s="69" t="s">
        <v>85</v>
      </c>
      <c r="B56" s="69"/>
      <c r="C56" s="69"/>
      <c r="D56" s="27">
        <f>SUM(D7+D18+D21+D27+D32+D34+D40+D43+D45+D50++D54+D16)</f>
        <v>2493359.5999999996</v>
      </c>
      <c r="E56" s="27">
        <f>SUM(E7+E18+E21+E27+E32+E34+E40+E43+E45+E50++E54+E16)</f>
        <v>2457399.114</v>
      </c>
      <c r="F56" s="27">
        <f>SUM(F7+F18+F21+F27+F32+F34+F40+F43+F45+F50++F54+F16)</f>
        <v>382013.4</v>
      </c>
    </row>
    <row r="57" spans="1:6" ht="15">
      <c r="A57" s="22"/>
      <c r="B57" s="23"/>
      <c r="C57" s="23"/>
      <c r="D57" s="23"/>
      <c r="E57" s="24"/>
      <c r="F57" s="30"/>
    </row>
    <row r="58" spans="1:6" ht="15">
      <c r="A58" s="22"/>
      <c r="B58" s="23"/>
      <c r="C58" s="23"/>
      <c r="D58" s="23"/>
      <c r="E58" s="24"/>
      <c r="F58" s="24"/>
    </row>
    <row r="59" spans="1:6" ht="15">
      <c r="A59" s="22"/>
      <c r="B59" s="23"/>
      <c r="C59" s="23"/>
      <c r="D59" s="23"/>
      <c r="E59" s="24"/>
      <c r="F59" s="24"/>
    </row>
    <row r="60" spans="1:6" ht="15">
      <c r="A60" s="22"/>
      <c r="B60" s="23"/>
      <c r="C60" s="23"/>
      <c r="D60" s="23"/>
      <c r="E60" s="24"/>
      <c r="F60" s="24"/>
    </row>
  </sheetData>
  <sheetProtection/>
  <mergeCells count="9">
    <mergeCell ref="D5:D6"/>
    <mergeCell ref="A56:C56"/>
    <mergeCell ref="E5:E6"/>
    <mergeCell ref="A1:F1"/>
    <mergeCell ref="A4:A6"/>
    <mergeCell ref="B4:B6"/>
    <mergeCell ref="C4:C6"/>
    <mergeCell ref="F4:F6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6.57421875" style="13" customWidth="1"/>
    <col min="2" max="2" width="27.140625" style="13" customWidth="1"/>
    <col min="3" max="3" width="23.8515625" style="13" customWidth="1"/>
    <col min="4" max="4" width="13.140625" style="13" customWidth="1"/>
    <col min="5" max="16384" width="9.140625" style="13" customWidth="1"/>
  </cols>
  <sheetData>
    <row r="1" spans="1:3" ht="34.5" customHeight="1">
      <c r="A1" s="58" t="s">
        <v>116</v>
      </c>
      <c r="B1" s="58"/>
      <c r="C1" s="58"/>
    </row>
    <row r="2" ht="16.5">
      <c r="A2" s="11"/>
    </row>
    <row r="3" ht="16.5">
      <c r="C3" s="3" t="s">
        <v>87</v>
      </c>
    </row>
    <row r="4" ht="15" customHeight="1" thickBot="1">
      <c r="C4" s="17" t="s">
        <v>91</v>
      </c>
    </row>
    <row r="5" spans="1:4" ht="32.25" customHeight="1" thickBot="1">
      <c r="A5" s="74" t="s">
        <v>38</v>
      </c>
      <c r="B5" s="79" t="s">
        <v>41</v>
      </c>
      <c r="C5" s="80"/>
      <c r="D5" s="77" t="s">
        <v>42</v>
      </c>
    </row>
    <row r="6" spans="1:4" ht="83.25" customHeight="1" thickBot="1">
      <c r="A6" s="75"/>
      <c r="B6" s="32" t="s">
        <v>110</v>
      </c>
      <c r="C6" s="33" t="s">
        <v>94</v>
      </c>
      <c r="D6" s="78"/>
    </row>
    <row r="7" spans="1:4" ht="39" customHeight="1" thickBot="1">
      <c r="A7" s="31" t="s">
        <v>117</v>
      </c>
      <c r="B7" s="42">
        <f>SUM(доходы!D33-расходы!D56)</f>
        <v>-115394.29999999981</v>
      </c>
      <c r="C7" s="42">
        <f>SUM(доходы!E33-расходы!E56)</f>
        <v>-79433.81400000025</v>
      </c>
      <c r="D7" s="46">
        <v>89651.4</v>
      </c>
    </row>
    <row r="9" spans="1:5" ht="11.25" customHeight="1">
      <c r="A9" s="76"/>
      <c r="B9" s="76"/>
      <c r="C9" s="76"/>
      <c r="D9" s="14"/>
      <c r="E9" s="14"/>
    </row>
    <row r="11" spans="1:4" ht="89.25" customHeight="1">
      <c r="A11" s="81" t="s">
        <v>93</v>
      </c>
      <c r="B11" s="81"/>
      <c r="C11" s="81"/>
      <c r="D11" s="81"/>
    </row>
    <row r="12" spans="1:4" ht="12.75">
      <c r="A12" s="81"/>
      <c r="B12" s="81"/>
      <c r="C12" s="81"/>
      <c r="D12" s="81"/>
    </row>
  </sheetData>
  <sheetProtection/>
  <mergeCells count="6">
    <mergeCell ref="A1:C1"/>
    <mergeCell ref="A5:A6"/>
    <mergeCell ref="A9:C9"/>
    <mergeCell ref="D5:D6"/>
    <mergeCell ref="B5:C5"/>
    <mergeCell ref="A11:D1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bux_1</dc:creator>
  <cp:keywords/>
  <dc:description/>
  <cp:lastModifiedBy>bud_8</cp:lastModifiedBy>
  <cp:lastPrinted>2023-04-17T07:53:21Z</cp:lastPrinted>
  <dcterms:created xsi:type="dcterms:W3CDTF">2022-04-14T06:03:53Z</dcterms:created>
  <dcterms:modified xsi:type="dcterms:W3CDTF">2023-05-03T13:32:25Z</dcterms:modified>
  <cp:category/>
  <cp:version/>
  <cp:contentType/>
  <cp:contentStatus/>
</cp:coreProperties>
</file>